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quipo\Desktop\2 X A V I E R _ 2020\11_CUENTA ANUAL 2019\CUENTA PUBLICA ANUAL 2019 - copia\4.2. INFORMACION CONTABLE\EXCEL\"/>
    </mc:Choice>
  </mc:AlternateContent>
  <xr:revisionPtr revIDLastSave="0" documentId="13_ncr:1_{B79EDDBE-4C61-4D4C-9A68-039EECAF7C6F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IC-27" sheetId="1" r:id="rId1"/>
  </sheets>
  <externalReferences>
    <externalReference r:id="rId2"/>
    <externalReference r:id="rId3"/>
    <externalReference r:id="rId4"/>
  </externalReferences>
  <definedNames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'IC-27'!$1:$9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9" i="1" l="1"/>
  <c r="H78" i="1"/>
  <c r="H76" i="1"/>
  <c r="H74" i="1"/>
  <c r="H73" i="1"/>
  <c r="H72" i="1"/>
  <c r="H71" i="1"/>
  <c r="H70" i="1"/>
  <c r="H69" i="1"/>
  <c r="H68" i="1"/>
  <c r="H67" i="1"/>
  <c r="H65" i="1"/>
</calcChain>
</file>

<file path=xl/sharedStrings.xml><?xml version="1.0" encoding="utf-8"?>
<sst xmlns="http://schemas.openxmlformats.org/spreadsheetml/2006/main" count="472" uniqueCount="194">
  <si>
    <t>Formato IC-27</t>
  </si>
  <si>
    <t>Montos que reciban, obras y acciones a realizar con el FAIS (Fondo de Aportaciones para la Infraestructura Social Municipal y de las Demarcaciones Territoriales del Distrito Federal).</t>
  </si>
  <si>
    <t>Correspondiente al ejercicio fiscal 2019.</t>
  </si>
  <si>
    <t>Monto que reciban del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</si>
  <si>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</si>
  <si>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</si>
  <si>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</si>
  <si>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</si>
  <si>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</si>
  <si>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</si>
  <si>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</si>
  <si>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</si>
  <si>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H. AYUNTAMIENTO MUNICIPAL CONSTITUCIONAL DE LA UNIÓN DE ISIDORO MONTES DE OCA.</t>
  </si>
  <si>
    <t>Nombre del ente público:</t>
  </si>
  <si>
    <t>CONSTRUCCIÓN DE NORIA COL. LA PAROTA</t>
  </si>
  <si>
    <t>CONSTRUCCIÓN DE NORIA COL. EL GUAYABITO</t>
  </si>
  <si>
    <t>CONSTRUCCION DE NORIA COL.EL PINZAN</t>
  </si>
  <si>
    <t>CONSTRUCCION DE NORIA COL. POZA VERDE</t>
  </si>
  <si>
    <t>CONSTRUCCION DE NORIA COL. MANUEL CHAVEZ</t>
  </si>
  <si>
    <t xml:space="preserve">CONSTRUCCION DE NORIA COL. CENTRO </t>
  </si>
  <si>
    <t>EQUIPAMIENTO DE SISTEMA DE AGUA POTABLE COL. LA PEDREGOSA</t>
  </si>
  <si>
    <t>AMPLIACION DE SISTEMA DE AGUA POTABLE COL. TEXAS</t>
  </si>
  <si>
    <t>EQUIPAMIENTO DE SISTEMA DE AGUA POTABLE</t>
  </si>
  <si>
    <t xml:space="preserve">EQUIPAMIENTO DE SISTEMA DE AGUA POTABLE </t>
  </si>
  <si>
    <t>CONSTRUCCION DE LA SEGUNDA ETAPA DEL SISTEMA DE AGUA POTABLE</t>
  </si>
  <si>
    <t>ARROYO GRANDE</t>
  </si>
  <si>
    <t>PALMA LIADA UNO</t>
  </si>
  <si>
    <t>CHUTLA DE NAVA</t>
  </si>
  <si>
    <t>BARRANCA DE MARMOLEJO</t>
  </si>
  <si>
    <t>SANTA FE</t>
  </si>
  <si>
    <t>LA UNION</t>
  </si>
  <si>
    <t>AROYO GRANDE</t>
  </si>
  <si>
    <t>LA CALERITA</t>
  </si>
  <si>
    <t>COYUQUILLA</t>
  </si>
  <si>
    <t>PETACALCO</t>
  </si>
  <si>
    <t>LA SALADITA</t>
  </si>
  <si>
    <t>REHABILITACION DE DRENAJE SANITARIO</t>
  </si>
  <si>
    <t>AMPLIACION DE DRENAJE PLUVIAL EN LAS MANCUERNAS</t>
  </si>
  <si>
    <t>AMPLIACION DE DRENAJE SANITARIO COL. EL CALECHOSO</t>
  </si>
  <si>
    <t>ZACATULA</t>
  </si>
  <si>
    <t>BENITEZ</t>
  </si>
  <si>
    <t>MEJORAMIENTO DE COMEDOR ESCOLAR EN TELESECUNDARIA "LUIS DONALDO COLOSIO"(12DTV0474O)</t>
  </si>
  <si>
    <t>CONSTRUCCION DE COMEDOR ESCOLAR EN TELESECUNDARIA "RODOLFO NERI VELA" (12DTV0074R)</t>
  </si>
  <si>
    <t>CONSTRUCCION DE BARDA PERIMETRAL EN TELESECUNDARIA "JUAN DE LA BARRERA"(12DTV0586S)</t>
  </si>
  <si>
    <t>CONSTRUCCION DE BARDA PERIMETRAL EN PRIMARIA "HEROES IGNOTO MEXICANOS" (12DPR0338L)</t>
  </si>
  <si>
    <t>CONSTRUCCION DE BARDA PERIMETRAL PRIMARIA "HERMENEGILDO GALEANA" (12EPR0671P)</t>
  </si>
  <si>
    <t>CONSTRUCCION DE BARDA PERIMETRAL EN PRIMARIA "TIERRA Y LIVERTAD" (12DPR1476U)</t>
  </si>
  <si>
    <t>EL RINCON DE CUCHARATEPEC</t>
  </si>
  <si>
    <t>LA ESTANCIA</t>
  </si>
  <si>
    <t>LAGUNILLAS</t>
  </si>
  <si>
    <t>JOLUTA</t>
  </si>
  <si>
    <t>SAN JERONIMO (LA CALIZA)</t>
  </si>
  <si>
    <t>EQUIPAMIENTO DE COMEDOR ESCOLAR COBERTURA MUNICIPAL</t>
  </si>
  <si>
    <t>CONSTRUCCION DE COMEDOR ESCOLAR EN TELESECUNDARIA"VENUSTIANO CARRANZA" (12DTV0654Z)</t>
  </si>
  <si>
    <t>CONSTRUCCION DE COMEDOR ESCOLAR EN TELESECUNDARIA "CARITINO MALDONADO PEREZ" (12DTV022OL)</t>
  </si>
  <si>
    <t>CONSTRUCCIÓN DE COMEDOR ESCOLAR EN PRIMARIA "JOSÉ MARIA MORELOS Y PAVÓN" (12DPR1410L)</t>
  </si>
  <si>
    <t>CONSTRUCCION DE COMEDOR ESCOLAR TELEBACHILLERATO COMUNITARIO N°. 188 (12ETK0188N)</t>
  </si>
  <si>
    <t>MEJORAMIENTO DE SANITARIOS EN PREESCOLAR "JUAN SEBASTIAN BACH" (12DJN0322U)</t>
  </si>
  <si>
    <t xml:space="preserve">CONSTRUCCION DE COMEDOR ESCOLAR PRIMARIA "JOSEFA ORTIZ DE DOMINGUEZ" </t>
  </si>
  <si>
    <t>CONSTRUCCION DE COMEDOR ESCOLAR EN PREESCOLAR "ESCUDO NACIONAL" (12DJN6140Z)</t>
  </si>
  <si>
    <t>CONSTRUCCION DE COMEDOR ESCOLAR EN PREESCOLAR "IGNACIO MANUEL ALTAMIRANO" (12DJN0376Y)</t>
  </si>
  <si>
    <t>MEJORAMIENTO DE COMEDOR ESCOLAR EN PRIMARIA "IGNACIO MANUEL ALTAMIRANO" (12DPR0749N)</t>
  </si>
  <si>
    <t>MEJORAMIENTO DE COMEDOR ESCOLAR PRIMARIA "BENITO JUAREZ"</t>
  </si>
  <si>
    <t>MEJORAMIENTO DE COMEDOR ESCOLAR PRIMARIA "VICENTE GUERRERO"</t>
  </si>
  <si>
    <t>MEJORAMIENTO DE COMEDOR ESCOLAR SECUNDARIA TECNICA #75 "VALERIO TRUJANO" (12DSTOO980)</t>
  </si>
  <si>
    <t>LOS LLANOS</t>
  </si>
  <si>
    <t>TAMACUAS</t>
  </si>
  <si>
    <t>LA PAZ</t>
  </si>
  <si>
    <t xml:space="preserve">LOS LLANOS DE TEMALHUACAN </t>
  </si>
  <si>
    <t>IMPLEMENTOS COMUNITARIOS PARA LA INFRAESTRUCTURA AGRICOLA COBERTURA MUNICIPAL (LIQUIDO)</t>
  </si>
  <si>
    <t>IMPLEMENTOS COMUNITARIOS PARA LA INFRAESTRUCTURA AGRICOLA (VIVEROS)</t>
  </si>
  <si>
    <t>EQUIPAMIENTO DE IMPLEMENTOS COMUNITARIOS PARA LA INFRAESTRUCTURA AGRICOLA COBERTURA MUNICIPAL (BOMBAS)</t>
  </si>
  <si>
    <t>CONSTRUCCION DE BORDO PARA LA INFRAESTRUCTURA AGRICOLA JUNTA DE LOS RIOS COL. JAZMIN</t>
  </si>
  <si>
    <t>CONSTRUCCION DE BORDO PARA LA INFRAESTRUCTURA AGRICOLA LA UNION COL. CENTRO</t>
  </si>
  <si>
    <t>JUNTA DE LOS RIOS (LAS JUNTAS)</t>
  </si>
  <si>
    <t>CONSTRUCCION DE COMEDOR COMUNITARIO</t>
  </si>
  <si>
    <t>REHABILITACION DE COMEDOR COMUNITARIO</t>
  </si>
  <si>
    <t xml:space="preserve">CONSTRUCCION DE MURO DE CONTENCION </t>
  </si>
  <si>
    <t>SAN FRANCISCO</t>
  </si>
  <si>
    <t>REHABILITACION DE ALUMBRADO PUBLICO "ZACATULA Y ANEXOS"</t>
  </si>
  <si>
    <t>REHABILITACION DE ALUMBRADO PUBLICO "PETACALCO Y ANEXOS"</t>
  </si>
  <si>
    <t>REHABILITACION DE ALUMBRADO PUBLICO "LA UNION Y ANEXOS"</t>
  </si>
  <si>
    <t>REHABILITACION DE ALUMBRADO PUBLICO "LAGUNILLAS Y ANEXOS"</t>
  </si>
  <si>
    <t>AMPLIACION DE RED ELECTRICA COL. LA GRANJA</t>
  </si>
  <si>
    <t>TRONCONES</t>
  </si>
  <si>
    <t>REHABILITACION DE CAMINO RURAL PALO BLANCO-LA NORIA-RAMAL DE HUICUMO</t>
  </si>
  <si>
    <t>REHABILITACION DE CAMINO RURAL BARRANCA DE MARMOLEJO-LA NORIA-LA PALMA-HUERTECILLAS</t>
  </si>
  <si>
    <t>REHABILITACION DE CAMINO RURAL EL RANCHITO-BARRANCA DE MARMOLEJO-EL HUICUMO-EL NARANJAL</t>
  </si>
  <si>
    <t>REHABILITACION DE CAMINO RURAL TRAMO UTOPISTA SIGLO XXI-EL PANTANO-EL VELADERO-EL CHANGUNGAL-TAMARINDO-MAGUEYES-PANOCHERO-JOLUTA</t>
  </si>
  <si>
    <t>REHABILITACION DE CAMINO RURAL COYUQUILLA-EL PLATANO-BENITEZ-SANTO DOMINGO-CORRAL VIEJO-ZAPOTE-EL LIMON.</t>
  </si>
  <si>
    <t>REHABILITACION DE CAMINO RURAL FELICIANO-EL PITAYO-EL LIMON-LA COFRADIA-EL NARANJO-LAS HIGUERAS-LOS POCHOTES-EL AGUILA-RANCHO NUEVO.</t>
  </si>
  <si>
    <t>REHABILITACION DE CAMINO RURAL CORRAL VIEJO-ZAPOTE-LIMON.</t>
  </si>
  <si>
    <t>REHABILITACION DE CAMINO RURAL LA COFRADIA-POCHOTES-EL AGUILA-RANCHO NUEVO-LOS CAJONES-SAN DIEGO-LA COMPUERTA.</t>
  </si>
  <si>
    <t>REHABILITACION DE CAMINO RURAL COYUQUILLA- PLAYA LAS PEÑITAS.</t>
  </si>
  <si>
    <t>REHABILITACION  DE CAMINO RURAL JOLUTA-PLAYA EL ATRACADERO.</t>
  </si>
  <si>
    <t>REHABILITACION DE CAMINO RURAL EL PANOCHERO- EL RINCON DE CUCHARATEPEC.</t>
  </si>
  <si>
    <t>LA NORIA</t>
  </si>
  <si>
    <t>HUERTECILLAS</t>
  </si>
  <si>
    <t>EL HUICUMO</t>
  </si>
  <si>
    <t>MAGUEYES</t>
  </si>
  <si>
    <t>EL LIMON</t>
  </si>
  <si>
    <t>CORRAL VIEJO</t>
  </si>
  <si>
    <t>LA COFRADIA</t>
  </si>
  <si>
    <t>REHABILITACION  DE CAMINO RURAL SAN JERONIMO-EL RINCON DE CUCHARATEPEC- EL CANDADO- LA UNION.</t>
  </si>
  <si>
    <t>REHABILITACION DE CAMINO RURAL EL REPARO-PLAYA BOCA DE LA LEÑA-FELICIANO.</t>
  </si>
  <si>
    <t>REHABILITACION DE CAMINO RURAL EL CHICO-EL ROBLE-PLAYA EL CAPIRE- PLAYA PALO ALTO-EL ZAPOTE.</t>
  </si>
  <si>
    <t>REHABILITACION  DE CAMINO RURAL EL RINCON DE CUCHARATEPEC- EL NARANJILLO-LAS HUERTAS DE SANTA MARIA-LIMONCITO-CORRAL FALSO-LA UNION.</t>
  </si>
  <si>
    <t>REHABILITACION DE CAMINO RURAL EL ENTRONQUE LA UNION-PLAYA PETATILLO.</t>
  </si>
  <si>
    <t>REHABILITACION DE CAMINO RURAL LA PIEDRA-CHUTLA DE NAVA</t>
  </si>
  <si>
    <t>FELICIANO</t>
  </si>
  <si>
    <t>EL CHICO</t>
  </si>
  <si>
    <t>CORRAL FALSO</t>
  </si>
  <si>
    <t>EL ENTRONQUE DE LA UNION</t>
  </si>
  <si>
    <t>LA PIEDRA ANCHA (LA PIEDRA)</t>
  </si>
  <si>
    <t>REHABILITACION DE CAMINO RURAL LAS TINAJAS-ESTERO COLORADO.</t>
  </si>
  <si>
    <t>REHABILITACION DE CAMINO RURAL RAMAL DE CHUTLA-PLAYA EL PALOMAR.</t>
  </si>
  <si>
    <t>REHABILITACION  DE CAMINO RURAL LAGUNILLAS-MAJAHUA-RAMAL-BRISAS DEL MAR</t>
  </si>
  <si>
    <t>REHABILITACION  DE CAMINO RURAL EL CEDRAL-CRUCERO DE VALLECITOS</t>
  </si>
  <si>
    <t>REHABILITACION DE CAMINO RURAL CRUCERO DE BALLECITOS-VALLECITOS-LA VAINILLA-PALITO VERDE-BARRANCA DE SAN MIGUEL-CASAS VIEJAS</t>
  </si>
  <si>
    <t>REHABILITACION DE CAMINO RURAL LA PALMA-BENITEZ</t>
  </si>
  <si>
    <t>REHABILITACION DE CAMINO RURAL CRUCERO DEL COYOTE-EL ENTRONQUE CAMINO A SAN JERONIMO-EL CANDADO-LA UNION</t>
  </si>
  <si>
    <t>LAS TINAJAS</t>
  </si>
  <si>
    <t>RAMAL DE CHUTLA</t>
  </si>
  <si>
    <t>MAJAHUA</t>
  </si>
  <si>
    <t>VALLECITOS DE SAN MIGUEL</t>
  </si>
  <si>
    <t>CASAS VIEJAS</t>
  </si>
  <si>
    <t>LA PALMA</t>
  </si>
  <si>
    <t>CONSTRUCCION DE PISO FIRME (ZONA OESTE)</t>
  </si>
  <si>
    <t>CONSTRUCCION DE PISO FIRME (ZONA ESTE)</t>
  </si>
  <si>
    <t>CONSTRUCCION DE PISO FIRME (ZONA CENTRO)</t>
  </si>
  <si>
    <t>CONSTRUCCION DE TECHO FIRME COBERTURA MUNICIPAL (ZONA CENTRO)</t>
  </si>
  <si>
    <t>CONSTRUCCION DE TECHO FIRME (ZONA SUR)</t>
  </si>
  <si>
    <t>CONSTRUCCION DE TECHO FIRME (ZONA NORTE</t>
  </si>
  <si>
    <t>CONSTRUCCION DE TECHO FIRME COBERTURA MUNICIPAL (ZONA ESTE)</t>
  </si>
  <si>
    <t>CONSTRUCCION DE TECHO FIRME COBERTURA MUNICIPAL (ZONA OESTE)</t>
  </si>
  <si>
    <t xml:space="preserve">CONSTRUCCION DE CUARTO PARA BAÑO </t>
  </si>
  <si>
    <t>CONSTRUCCIÓN DE FOSA SEPTICA PARA DRENAJE SANITARIO</t>
  </si>
  <si>
    <t>JUNTA DE LOS RIOS</t>
  </si>
  <si>
    <t xml:space="preserve">BARRANCA DE MARMOLEJO </t>
  </si>
  <si>
    <t>EL TIBOR</t>
  </si>
  <si>
    <t>ADQUISICION DE EQUIPO DE OFICINAS, PARA ATENDER LAS DEMANDAS DE LA COMUNIDAD.</t>
  </si>
  <si>
    <t>ADQUISICION DE MOBILIARIO Y EQUIPO PARA LA VERIFICACION Y SEGUIMIENTO DE LAS OBRAS.</t>
  </si>
  <si>
    <t>ADQUISICION DE MATERIAL DE OFICINA PARA VERIFICACION Y SEGUIMIENTO DE LAS OBRAS.</t>
  </si>
  <si>
    <t>MANTENIMIENTO Y REPARACION DE VEHICULOS PARA LA VERIFICACION Y SEGUIMIENTO DE LAS OBRAS REALIZADAS CON RECURSO DEL FAIS</t>
  </si>
  <si>
    <t>GUERRERO</t>
  </si>
  <si>
    <t>LA UNIÓN DE ISIDORO MONTES DE OCA</t>
  </si>
  <si>
    <t>AMPLIACION DE RED ELECTRICA COL. TOÑO VIRGEN</t>
  </si>
  <si>
    <t>1 OBRA</t>
  </si>
  <si>
    <t>120 ML</t>
  </si>
  <si>
    <t>4136.96 M2</t>
  </si>
  <si>
    <t>3072 M2</t>
  </si>
  <si>
    <t>3840 M2</t>
  </si>
  <si>
    <t>2688 M2</t>
  </si>
  <si>
    <t>4177.92 M2</t>
  </si>
  <si>
    <t>2457.6 M2</t>
  </si>
  <si>
    <t>3686.4 M2</t>
  </si>
  <si>
    <t>3973.12 M2</t>
  </si>
  <si>
    <t>10.0 KM</t>
  </si>
  <si>
    <t>7.0 KM</t>
  </si>
  <si>
    <t>13.3 KM</t>
  </si>
  <si>
    <t>19.3 KM</t>
  </si>
  <si>
    <t>22.9 KM</t>
  </si>
  <si>
    <t>27.5 KM</t>
  </si>
  <si>
    <t>31.1 KM</t>
  </si>
  <si>
    <t>6.9 KM</t>
  </si>
  <si>
    <t>9.8 KM</t>
  </si>
  <si>
    <t>3.5 KM</t>
  </si>
  <si>
    <t>3.8 KM</t>
  </si>
  <si>
    <t>5.2 KM</t>
  </si>
  <si>
    <t>15.0 KM</t>
  </si>
  <si>
    <t>4.95 KM</t>
  </si>
  <si>
    <t>12.1 KM</t>
  </si>
  <si>
    <t>13.0 KM</t>
  </si>
  <si>
    <t>3.85 KM</t>
  </si>
  <si>
    <t>5.6 KM</t>
  </si>
  <si>
    <t>3.7 KM</t>
  </si>
  <si>
    <t>4.3 KM</t>
  </si>
  <si>
    <t>7.6 KM</t>
  </si>
  <si>
    <t>12.0 KM</t>
  </si>
  <si>
    <t>14.116 KM</t>
  </si>
  <si>
    <t>8.4 KM</t>
  </si>
  <si>
    <t>155 ML</t>
  </si>
  <si>
    <t>38 PZA</t>
  </si>
  <si>
    <t>40 PZA</t>
  </si>
  <si>
    <t>45 PZA</t>
  </si>
  <si>
    <t>30 EQUIPO</t>
  </si>
  <si>
    <t>8,862.17 KG</t>
  </si>
  <si>
    <t>3000 LT</t>
  </si>
  <si>
    <t>100 EQUIPO</t>
  </si>
  <si>
    <t>43.72 M2</t>
  </si>
  <si>
    <t>335.0 ML</t>
  </si>
  <si>
    <t>CONSTRUCCION DE COMEDOR ESCOLAR EN TELESECUNDARIA "JUSTO SIERRA MENDEZ"(12DTV0729Z)</t>
  </si>
  <si>
    <t>CONSTRUCCION DE COMEDOR ESCOLAR EN PRIMARIA "SOR JUANA INES DE LA CRUZ" (12DPR5967L)</t>
  </si>
  <si>
    <t>ADQUISICION DE MATERIAL DE OFICINA PARA VERIFICACION Y SEGUIMIENTO DE LAS OBRAS.(RENDIMIENTOS)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</si>
</sst>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80A]#,##0.00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50">
    <xf numFmtId="0" fontId="0" fillId="0" borderId="0" xfId="0"/>
    <xf numFmtId="0" fontId="4" fillId="2" borderId="0" xfId="3" applyFont="1" applyFill="1" applyBorder="1" applyAlignment="1">
      <alignment horizontal="center" vertical="center"/>
    </xf>
    <xf numFmtId="0" fontId="1" fillId="0" borderId="0" xfId="2"/>
    <xf numFmtId="0" fontId="4" fillId="0" borderId="0" xfId="3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1" fillId="0" borderId="0" xfId="2" applyBorder="1"/>
    <xf numFmtId="0" fontId="7" fillId="3" borderId="2" xfId="2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8" fillId="0" borderId="0" xfId="4" applyFont="1" applyAlignment="1">
      <alignment horizontal="justify" vertical="center"/>
    </xf>
    <xf numFmtId="0" fontId="3" fillId="0" borderId="0" xfId="4"/>
    <xf numFmtId="0" fontId="9" fillId="0" borderId="0" xfId="4" applyFont="1"/>
    <xf numFmtId="165" fontId="1" fillId="0" borderId="0" xfId="2" applyNumberFormat="1"/>
    <xf numFmtId="0" fontId="11" fillId="0" borderId="2" xfId="0" applyFont="1" applyFill="1" applyBorder="1" applyAlignment="1">
      <alignment horizontal="left" vertical="center" wrapText="1"/>
    </xf>
    <xf numFmtId="0" fontId="11" fillId="0" borderId="3" xfId="1" applyNumberFormat="1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2" fontId="11" fillId="0" borderId="2" xfId="5" applyNumberFormat="1" applyFont="1" applyFill="1" applyBorder="1" applyAlignment="1">
      <alignment horizontal="center" vertical="center"/>
    </xf>
    <xf numFmtId="49" fontId="12" fillId="0" borderId="2" xfId="7" applyNumberFormat="1" applyFont="1" applyFill="1" applyBorder="1" applyAlignment="1">
      <alignment horizontal="center" vertical="center" wrapText="1"/>
    </xf>
    <xf numFmtId="2" fontId="12" fillId="0" borderId="2" xfId="7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left" vertical="center"/>
    </xf>
    <xf numFmtId="0" fontId="13" fillId="0" borderId="0" xfId="2" applyFont="1" applyFill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165" fontId="11" fillId="0" borderId="2" xfId="5" applyNumberFormat="1" applyFont="1" applyFill="1" applyBorder="1" applyAlignment="1">
      <alignment horizontal="left" vertical="center"/>
    </xf>
    <xf numFmtId="165" fontId="13" fillId="0" borderId="2" xfId="2" applyNumberFormat="1" applyFont="1" applyFill="1" applyBorder="1" applyAlignment="1">
      <alignment horizontal="left" vertical="center"/>
    </xf>
    <xf numFmtId="165" fontId="11" fillId="0" borderId="2" xfId="0" applyNumberFormat="1" applyFont="1" applyFill="1" applyBorder="1" applyAlignment="1">
      <alignment horizontal="left" vertical="center"/>
    </xf>
    <xf numFmtId="165" fontId="11" fillId="0" borderId="3" xfId="6" applyNumberFormat="1" applyFont="1" applyFill="1" applyBorder="1" applyAlignment="1">
      <alignment horizontal="left" vertical="center"/>
    </xf>
    <xf numFmtId="165" fontId="11" fillId="0" borderId="2" xfId="6" applyNumberFormat="1" applyFont="1" applyFill="1" applyBorder="1" applyAlignment="1">
      <alignment horizontal="left" vertical="center"/>
    </xf>
    <xf numFmtId="165" fontId="11" fillId="0" borderId="2" xfId="5" applyNumberFormat="1" applyFont="1" applyFill="1" applyBorder="1" applyAlignment="1">
      <alignment horizontal="left" vertical="center" wrapText="1"/>
    </xf>
    <xf numFmtId="165" fontId="11" fillId="0" borderId="3" xfId="5" applyNumberFormat="1" applyFont="1" applyFill="1" applyBorder="1" applyAlignment="1">
      <alignment horizontal="left" vertical="center"/>
    </xf>
    <xf numFmtId="165" fontId="11" fillId="0" borderId="3" xfId="5" applyNumberFormat="1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left" vertical="center"/>
    </xf>
    <xf numFmtId="165" fontId="13" fillId="0" borderId="3" xfId="0" applyNumberFormat="1" applyFont="1" applyFill="1" applyBorder="1" applyAlignment="1">
      <alignment horizontal="left" vertical="center"/>
    </xf>
    <xf numFmtId="49" fontId="12" fillId="0" borderId="3" xfId="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7" fillId="3" borderId="2" xfId="2" applyFont="1" applyFill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left"/>
    </xf>
  </cellXfs>
  <cellStyles count="8">
    <cellStyle name="Millares" xfId="5" builtinId="3"/>
    <cellStyle name="Moneda" xfId="6" builtinId="4"/>
    <cellStyle name="NivelFila_4" xfId="1" builtinId="1" iLevel="3"/>
    <cellStyle name="Normal" xfId="0" builtinId="0"/>
    <cellStyle name="Normal 13 2" xfId="2" xr:uid="{00000000-0005-0000-0000-000004000000}"/>
    <cellStyle name="Normal 15" xfId="3" xr:uid="{00000000-0005-0000-0000-000005000000}"/>
    <cellStyle name="Normal 2 13" xfId="4" xr:uid="{00000000-0005-0000-0000-000006000000}"/>
    <cellStyle name="Normal_FormatoparaLlenado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1819275</xdr:colOff>
      <xdr:row>0</xdr:row>
      <xdr:rowOff>28575</xdr:rowOff>
    </xdr:from>
    <xdr:ext cx="380254" cy="390525"/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28575"/>
          <a:ext cx="380254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7"/>
  <sheetViews>
    <sheetView showGridLines="0" tabSelected="1" topLeftCell="A106" zoomScaleNormal="100" workbookViewId="0">
      <selection activeCell="E121" sqref="E121"/>
    </sheetView>
  </sheetViews>
  <sheetFormatPr baseColWidth="10" defaultColWidth="11.375" defaultRowHeight="14.3" x14ac:dyDescent="0.25"/>
  <cols>
    <col min="1" max="1" width="1.375" style="2" customWidth="1"/>
    <col min="2" max="2" width="42.25" style="2" customWidth="1"/>
    <col min="3" max="3" width="15.125" style="2" customWidth="1"/>
    <col min="4" max="4" width="9.875" style="2" customWidth="1"/>
    <col min="5" max="5" width="29" style="2" customWidth="1"/>
    <col min="6" max="7" width="15.375" style="2" customWidth="1"/>
    <col min="8" max="8" width="14" style="2" customWidth="1"/>
    <col min="9" max="9" width="15.625" style="2" bestFit="1" customWidth="1"/>
    <col min="10" max="16384" width="11.375" style="2"/>
  </cols>
  <sheetData>
    <row r="1" spans="2:9" ht="14.95" x14ac:dyDescent="0.25">
      <c r="D1" s="3"/>
      <c r="E1" s="3"/>
      <c r="F1" s="3"/>
      <c r="H1" s="3" t="s">
        <v>0</v>
      </c>
    </row>
    <row r="2" spans="2:9" x14ac:dyDescent="0.25">
      <c r="B2" s="34" t="s">
        <v>13</v>
      </c>
      <c r="C2" s="1" t="s">
        <v>12</v>
      </c>
      <c r="D2" s="1"/>
      <c r="E2" s="1"/>
      <c r="F2" s="1"/>
      <c r="G2" s="1"/>
      <c r="H2" s="1"/>
    </row>
    <row r="3" spans="2:9" ht="33.799999999999997" customHeight="1" x14ac:dyDescent="0.25">
      <c r="B3" s="46" t="s">
        <v>1</v>
      </c>
      <c r="C3" s="46"/>
      <c r="D3" s="46"/>
      <c r="E3" s="46"/>
      <c r="F3" s="46"/>
      <c r="G3" s="46"/>
      <c r="H3" s="46"/>
    </row>
    <row r="4" spans="2:9" ht="14.95" x14ac:dyDescent="0.25">
      <c r="B4" s="47" t="s">
        <v>2</v>
      </c>
      <c r="C4" s="47"/>
      <c r="D4" s="47"/>
      <c r="E4" s="47"/>
      <c r="F4" s="47"/>
      <c r="G4" s="47"/>
      <c r="H4" s="47"/>
    </row>
    <row r="5" spans="2:9" ht="12.75" customHeight="1" x14ac:dyDescent="0.25">
      <c r="B5" s="4"/>
      <c r="C5" s="4"/>
      <c r="D5" s="4"/>
      <c r="E5" s="4"/>
      <c r="F5" s="4"/>
      <c r="G5" s="4"/>
      <c r="H5" s="4"/>
    </row>
    <row r="6" spans="2:9" x14ac:dyDescent="0.25">
      <c r="B6" s="5"/>
      <c r="C6" s="6"/>
      <c r="D6" s="7" t="s">
        <v>3</v>
      </c>
      <c r="E6" s="4"/>
      <c r="F6" s="4"/>
      <c r="G6" s="49">
        <v>45108527.509999998</v>
      </c>
      <c r="H6" s="49"/>
      <c r="I6" s="15"/>
    </row>
    <row r="7" spans="2:9" ht="14.95" x14ac:dyDescent="0.25">
      <c r="B7" s="5"/>
      <c r="C7" s="6"/>
      <c r="D7" s="8"/>
      <c r="E7" s="6"/>
      <c r="F7" s="6"/>
      <c r="G7" s="9"/>
      <c r="H7" s="9"/>
    </row>
    <row r="8" spans="2:9" x14ac:dyDescent="0.25">
      <c r="B8" s="48" t="s">
        <v>4</v>
      </c>
      <c r="C8" s="48" t="s">
        <v>5</v>
      </c>
      <c r="D8" s="48" t="s">
        <v>6</v>
      </c>
      <c r="E8" s="48"/>
      <c r="F8" s="48"/>
      <c r="G8" s="48" t="s">
        <v>7</v>
      </c>
      <c r="H8" s="48" t="s">
        <v>8</v>
      </c>
    </row>
    <row r="9" spans="2:9" s="11" customFormat="1" x14ac:dyDescent="0.25">
      <c r="B9" s="48"/>
      <c r="C9" s="48"/>
      <c r="D9" s="10" t="s">
        <v>9</v>
      </c>
      <c r="E9" s="10" t="s">
        <v>10</v>
      </c>
      <c r="F9" s="10" t="s">
        <v>11</v>
      </c>
      <c r="G9" s="48"/>
      <c r="H9" s="48"/>
      <c r="I9"/>
    </row>
    <row r="10" spans="2:9" s="31" customFormat="1" ht="18" customHeight="1" x14ac:dyDescent="0.25">
      <c r="B10" s="16" t="s">
        <v>14</v>
      </c>
      <c r="C10" s="35">
        <v>175252.26</v>
      </c>
      <c r="D10" s="30" t="s">
        <v>144</v>
      </c>
      <c r="E10" s="30" t="s">
        <v>145</v>
      </c>
      <c r="F10" s="16" t="s">
        <v>25</v>
      </c>
      <c r="G10" s="20" t="s">
        <v>147</v>
      </c>
      <c r="H10" s="33">
        <v>20</v>
      </c>
    </row>
    <row r="11" spans="2:9" s="31" customFormat="1" ht="18" customHeight="1" x14ac:dyDescent="0.25">
      <c r="B11" s="16" t="s">
        <v>15</v>
      </c>
      <c r="C11" s="35">
        <v>175252.26</v>
      </c>
      <c r="D11" s="30" t="s">
        <v>144</v>
      </c>
      <c r="E11" s="30" t="s">
        <v>145</v>
      </c>
      <c r="F11" s="16" t="s">
        <v>25</v>
      </c>
      <c r="G11" s="20" t="s">
        <v>147</v>
      </c>
      <c r="H11" s="33">
        <v>28</v>
      </c>
    </row>
    <row r="12" spans="2:9" s="31" customFormat="1" ht="18" customHeight="1" x14ac:dyDescent="0.25">
      <c r="B12" s="16" t="s">
        <v>16</v>
      </c>
      <c r="C12" s="35">
        <v>175252.26</v>
      </c>
      <c r="D12" s="30" t="s">
        <v>144</v>
      </c>
      <c r="E12" s="30" t="s">
        <v>145</v>
      </c>
      <c r="F12" s="16" t="s">
        <v>26</v>
      </c>
      <c r="G12" s="20" t="s">
        <v>147</v>
      </c>
      <c r="H12" s="33">
        <v>15</v>
      </c>
    </row>
    <row r="13" spans="2:9" s="31" customFormat="1" ht="18" customHeight="1" x14ac:dyDescent="0.25">
      <c r="B13" s="16" t="s">
        <v>17</v>
      </c>
      <c r="C13" s="35">
        <v>175252.26</v>
      </c>
      <c r="D13" s="30" t="s">
        <v>144</v>
      </c>
      <c r="E13" s="30" t="s">
        <v>145</v>
      </c>
      <c r="F13" s="16" t="s">
        <v>26</v>
      </c>
      <c r="G13" s="20" t="s">
        <v>147</v>
      </c>
      <c r="H13" s="33">
        <v>16</v>
      </c>
    </row>
    <row r="14" spans="2:9" s="31" customFormat="1" ht="19.55" customHeight="1" x14ac:dyDescent="0.25">
      <c r="B14" s="16" t="s">
        <v>18</v>
      </c>
      <c r="C14" s="35">
        <v>175252.26</v>
      </c>
      <c r="D14" s="30" t="s">
        <v>144</v>
      </c>
      <c r="E14" s="30" t="s">
        <v>145</v>
      </c>
      <c r="F14" s="16" t="s">
        <v>27</v>
      </c>
      <c r="G14" s="20" t="s">
        <v>147</v>
      </c>
      <c r="H14" s="33">
        <v>13</v>
      </c>
    </row>
    <row r="15" spans="2:9" s="31" customFormat="1" ht="21.1" customHeight="1" x14ac:dyDescent="0.25">
      <c r="B15" s="16" t="s">
        <v>19</v>
      </c>
      <c r="C15" s="35">
        <v>175252.26</v>
      </c>
      <c r="D15" s="30" t="s">
        <v>144</v>
      </c>
      <c r="E15" s="30" t="s">
        <v>145</v>
      </c>
      <c r="F15" s="16" t="s">
        <v>28</v>
      </c>
      <c r="G15" s="20" t="s">
        <v>147</v>
      </c>
      <c r="H15" s="33">
        <v>13</v>
      </c>
    </row>
    <row r="16" spans="2:9" s="31" customFormat="1" ht="21.75" customHeight="1" x14ac:dyDescent="0.25">
      <c r="B16" s="16" t="s">
        <v>20</v>
      </c>
      <c r="C16" s="35">
        <v>415751.45</v>
      </c>
      <c r="D16" s="30" t="s">
        <v>144</v>
      </c>
      <c r="E16" s="30" t="s">
        <v>145</v>
      </c>
      <c r="F16" s="16" t="s">
        <v>29</v>
      </c>
      <c r="G16" s="20" t="s">
        <v>147</v>
      </c>
      <c r="H16" s="33">
        <v>50</v>
      </c>
    </row>
    <row r="17" spans="2:8" s="31" customFormat="1" ht="22.6" customHeight="1" x14ac:dyDescent="0.25">
      <c r="B17" s="16" t="s">
        <v>21</v>
      </c>
      <c r="C17" s="35">
        <v>75825.919999999998</v>
      </c>
      <c r="D17" s="30" t="s">
        <v>144</v>
      </c>
      <c r="E17" s="30" t="s">
        <v>145</v>
      </c>
      <c r="F17" s="16" t="s">
        <v>30</v>
      </c>
      <c r="G17" s="20" t="s">
        <v>148</v>
      </c>
      <c r="H17" s="33">
        <v>90</v>
      </c>
    </row>
    <row r="18" spans="2:8" s="31" customFormat="1" ht="18" customHeight="1" x14ac:dyDescent="0.25">
      <c r="B18" s="16" t="s">
        <v>22</v>
      </c>
      <c r="C18" s="35">
        <v>78482.67</v>
      </c>
      <c r="D18" s="30" t="s">
        <v>144</v>
      </c>
      <c r="E18" s="30" t="s">
        <v>145</v>
      </c>
      <c r="F18" s="16" t="s">
        <v>31</v>
      </c>
      <c r="G18" s="20" t="s">
        <v>147</v>
      </c>
      <c r="H18" s="33">
        <v>27</v>
      </c>
    </row>
    <row r="19" spans="2:8" s="31" customFormat="1" ht="18" customHeight="1" x14ac:dyDescent="0.25">
      <c r="B19" s="16" t="s">
        <v>22</v>
      </c>
      <c r="C19" s="35">
        <v>40661.300000000003</v>
      </c>
      <c r="D19" s="30" t="s">
        <v>144</v>
      </c>
      <c r="E19" s="30" t="s">
        <v>145</v>
      </c>
      <c r="F19" s="16" t="s">
        <v>32</v>
      </c>
      <c r="G19" s="20" t="s">
        <v>147</v>
      </c>
      <c r="H19" s="33">
        <v>22</v>
      </c>
    </row>
    <row r="20" spans="2:8" s="31" customFormat="1" ht="18" customHeight="1" x14ac:dyDescent="0.25">
      <c r="B20" s="16" t="s">
        <v>22</v>
      </c>
      <c r="C20" s="35">
        <v>90334.16</v>
      </c>
      <c r="D20" s="30" t="s">
        <v>144</v>
      </c>
      <c r="E20" s="30" t="s">
        <v>145</v>
      </c>
      <c r="F20" s="16" t="s">
        <v>33</v>
      </c>
      <c r="G20" s="20" t="s">
        <v>147</v>
      </c>
      <c r="H20" s="33">
        <v>25</v>
      </c>
    </row>
    <row r="21" spans="2:8" s="31" customFormat="1" ht="18" customHeight="1" x14ac:dyDescent="0.25">
      <c r="B21" s="16" t="s">
        <v>22</v>
      </c>
      <c r="C21" s="35">
        <v>224279.1</v>
      </c>
      <c r="D21" s="30" t="s">
        <v>144</v>
      </c>
      <c r="E21" s="30" t="s">
        <v>145</v>
      </c>
      <c r="F21" s="16" t="s">
        <v>34</v>
      </c>
      <c r="G21" s="20" t="s">
        <v>147</v>
      </c>
      <c r="H21" s="33">
        <v>35</v>
      </c>
    </row>
    <row r="22" spans="2:8" s="31" customFormat="1" ht="18" customHeight="1" x14ac:dyDescent="0.25">
      <c r="B22" s="16" t="s">
        <v>23</v>
      </c>
      <c r="C22" s="35">
        <v>34619.120000000003</v>
      </c>
      <c r="D22" s="30" t="s">
        <v>144</v>
      </c>
      <c r="E22" s="30" t="s">
        <v>145</v>
      </c>
      <c r="F22" s="16" t="s">
        <v>35</v>
      </c>
      <c r="G22" s="20" t="s">
        <v>147</v>
      </c>
      <c r="H22" s="33">
        <v>60</v>
      </c>
    </row>
    <row r="23" spans="2:8" s="31" customFormat="1" ht="20.25" customHeight="1" x14ac:dyDescent="0.25">
      <c r="B23" s="16" t="s">
        <v>22</v>
      </c>
      <c r="C23" s="35">
        <v>63598.16</v>
      </c>
      <c r="D23" s="30" t="s">
        <v>144</v>
      </c>
      <c r="E23" s="30" t="s">
        <v>145</v>
      </c>
      <c r="F23" s="16" t="s">
        <v>28</v>
      </c>
      <c r="G23" s="20" t="s">
        <v>147</v>
      </c>
      <c r="H23" s="33">
        <v>36</v>
      </c>
    </row>
    <row r="24" spans="2:8" s="31" customFormat="1" ht="21.1" customHeight="1" x14ac:dyDescent="0.25">
      <c r="B24" s="16" t="s">
        <v>24</v>
      </c>
      <c r="C24" s="36">
        <v>7000000</v>
      </c>
      <c r="D24" s="30" t="s">
        <v>144</v>
      </c>
      <c r="E24" s="30" t="s">
        <v>145</v>
      </c>
      <c r="F24" s="16" t="s">
        <v>30</v>
      </c>
      <c r="G24" s="20" t="s">
        <v>147</v>
      </c>
      <c r="H24" s="33">
        <v>4000</v>
      </c>
    </row>
    <row r="25" spans="2:8" s="31" customFormat="1" ht="18" customHeight="1" x14ac:dyDescent="0.25">
      <c r="B25" s="16" t="s">
        <v>36</v>
      </c>
      <c r="C25" s="37">
        <v>46504</v>
      </c>
      <c r="D25" s="30" t="s">
        <v>144</v>
      </c>
      <c r="E25" s="30" t="s">
        <v>145</v>
      </c>
      <c r="F25" s="16" t="s">
        <v>39</v>
      </c>
      <c r="G25" s="20" t="s">
        <v>147</v>
      </c>
      <c r="H25" s="33">
        <v>27</v>
      </c>
    </row>
    <row r="26" spans="2:8" s="31" customFormat="1" ht="21.75" customHeight="1" x14ac:dyDescent="0.25">
      <c r="B26" s="16" t="s">
        <v>37</v>
      </c>
      <c r="C26" s="37">
        <v>328108.28999999998</v>
      </c>
      <c r="D26" s="30" t="s">
        <v>144</v>
      </c>
      <c r="E26" s="30" t="s">
        <v>145</v>
      </c>
      <c r="F26" s="16" t="s">
        <v>40</v>
      </c>
      <c r="G26" s="20" t="s">
        <v>147</v>
      </c>
      <c r="H26" s="33">
        <v>50</v>
      </c>
    </row>
    <row r="27" spans="2:8" s="31" customFormat="1" ht="21.75" x14ac:dyDescent="0.25">
      <c r="B27" s="27" t="s">
        <v>38</v>
      </c>
      <c r="C27" s="37">
        <v>806602.32</v>
      </c>
      <c r="D27" s="30" t="s">
        <v>144</v>
      </c>
      <c r="E27" s="30" t="s">
        <v>145</v>
      </c>
      <c r="F27" s="16" t="s">
        <v>30</v>
      </c>
      <c r="G27" s="20" t="s">
        <v>190</v>
      </c>
      <c r="H27" s="33">
        <v>68</v>
      </c>
    </row>
    <row r="28" spans="2:8" s="31" customFormat="1" ht="32.6" x14ac:dyDescent="0.25">
      <c r="B28" s="16" t="s">
        <v>41</v>
      </c>
      <c r="C28" s="37">
        <v>158338.18</v>
      </c>
      <c r="D28" s="30" t="s">
        <v>144</v>
      </c>
      <c r="E28" s="30" t="s">
        <v>145</v>
      </c>
      <c r="F28" s="16" t="s">
        <v>47</v>
      </c>
      <c r="G28" s="21" t="s">
        <v>189</v>
      </c>
      <c r="H28" s="33">
        <v>50</v>
      </c>
    </row>
    <row r="29" spans="2:8" s="31" customFormat="1" ht="32.6" x14ac:dyDescent="0.25">
      <c r="B29" s="16" t="s">
        <v>191</v>
      </c>
      <c r="C29" s="37">
        <v>1540896.25</v>
      </c>
      <c r="D29" s="30" t="s">
        <v>144</v>
      </c>
      <c r="E29" s="30" t="s">
        <v>145</v>
      </c>
      <c r="F29" s="16" t="s">
        <v>48</v>
      </c>
      <c r="G29" s="20" t="s">
        <v>147</v>
      </c>
      <c r="H29" s="33">
        <v>38</v>
      </c>
    </row>
    <row r="30" spans="2:8" s="31" customFormat="1" ht="32.6" x14ac:dyDescent="0.25">
      <c r="B30" s="16" t="s">
        <v>42</v>
      </c>
      <c r="C30" s="37">
        <v>1540896.25</v>
      </c>
      <c r="D30" s="30" t="s">
        <v>144</v>
      </c>
      <c r="E30" s="30" t="s">
        <v>145</v>
      </c>
      <c r="F30" s="16" t="s">
        <v>49</v>
      </c>
      <c r="G30" s="20" t="s">
        <v>147</v>
      </c>
      <c r="H30" s="33">
        <v>120</v>
      </c>
    </row>
    <row r="31" spans="2:8" s="31" customFormat="1" ht="21.75" x14ac:dyDescent="0.25">
      <c r="B31" s="16" t="s">
        <v>192</v>
      </c>
      <c r="C31" s="37">
        <v>1214403.6200000001</v>
      </c>
      <c r="D31" s="30" t="s">
        <v>144</v>
      </c>
      <c r="E31" s="30" t="s">
        <v>145</v>
      </c>
      <c r="F31" s="16" t="s">
        <v>30</v>
      </c>
      <c r="G31" s="20" t="s">
        <v>147</v>
      </c>
      <c r="H31" s="33">
        <v>100</v>
      </c>
    </row>
    <row r="32" spans="2:8" s="31" customFormat="1" ht="27.7" customHeight="1" x14ac:dyDescent="0.25">
      <c r="B32" s="16" t="s">
        <v>43</v>
      </c>
      <c r="C32" s="37">
        <v>36840.92</v>
      </c>
      <c r="D32" s="30" t="s">
        <v>144</v>
      </c>
      <c r="E32" s="30" t="s">
        <v>145</v>
      </c>
      <c r="F32" s="16" t="s">
        <v>50</v>
      </c>
      <c r="G32" s="22">
        <v>265.75</v>
      </c>
      <c r="H32" s="33">
        <v>67</v>
      </c>
    </row>
    <row r="33" spans="2:8" s="31" customFormat="1" ht="26.35" customHeight="1" x14ac:dyDescent="0.25">
      <c r="B33" s="16" t="s">
        <v>44</v>
      </c>
      <c r="C33" s="37">
        <v>15554.29</v>
      </c>
      <c r="D33" s="30" t="s">
        <v>144</v>
      </c>
      <c r="E33" s="30" t="s">
        <v>145</v>
      </c>
      <c r="F33" s="16" t="s">
        <v>50</v>
      </c>
      <c r="G33" s="22">
        <v>112.2</v>
      </c>
      <c r="H33" s="33">
        <v>116</v>
      </c>
    </row>
    <row r="34" spans="2:8" s="31" customFormat="1" ht="27.7" customHeight="1" x14ac:dyDescent="0.25">
      <c r="B34" s="16" t="s">
        <v>45</v>
      </c>
      <c r="C34" s="37">
        <v>148169.4</v>
      </c>
      <c r="D34" s="30" t="s">
        <v>144</v>
      </c>
      <c r="E34" s="30" t="s">
        <v>145</v>
      </c>
      <c r="F34" s="16" t="s">
        <v>47</v>
      </c>
      <c r="G34" s="22">
        <v>158</v>
      </c>
      <c r="H34" s="33">
        <v>115</v>
      </c>
    </row>
    <row r="35" spans="2:8" s="31" customFormat="1" ht="21.75" x14ac:dyDescent="0.25">
      <c r="B35" s="16" t="s">
        <v>46</v>
      </c>
      <c r="C35" s="37">
        <v>48187.79</v>
      </c>
      <c r="D35" s="30" t="s">
        <v>144</v>
      </c>
      <c r="E35" s="30" t="s">
        <v>145</v>
      </c>
      <c r="F35" s="16" t="s">
        <v>51</v>
      </c>
      <c r="G35" s="22">
        <v>347.6</v>
      </c>
      <c r="H35" s="33">
        <v>28</v>
      </c>
    </row>
    <row r="36" spans="2:8" s="31" customFormat="1" ht="21.75" x14ac:dyDescent="0.25">
      <c r="B36" s="16" t="s">
        <v>52</v>
      </c>
      <c r="C36" s="37">
        <v>99990</v>
      </c>
      <c r="D36" s="30" t="s">
        <v>144</v>
      </c>
      <c r="E36" s="30" t="s">
        <v>145</v>
      </c>
      <c r="F36" s="16" t="s">
        <v>30</v>
      </c>
      <c r="G36" s="21" t="s">
        <v>188</v>
      </c>
      <c r="H36" s="33">
        <v>100</v>
      </c>
    </row>
    <row r="37" spans="2:8" s="31" customFormat="1" ht="32.6" x14ac:dyDescent="0.25">
      <c r="B37" s="16" t="s">
        <v>53</v>
      </c>
      <c r="C37" s="37">
        <v>1012436.71</v>
      </c>
      <c r="D37" s="30" t="s">
        <v>144</v>
      </c>
      <c r="E37" s="30" t="s">
        <v>145</v>
      </c>
      <c r="F37" s="16" t="s">
        <v>28</v>
      </c>
      <c r="G37" s="20" t="s">
        <v>147</v>
      </c>
      <c r="H37" s="33">
        <v>40</v>
      </c>
    </row>
    <row r="38" spans="2:8" s="31" customFormat="1" ht="32.6" x14ac:dyDescent="0.25">
      <c r="B38" s="16" t="s">
        <v>54</v>
      </c>
      <c r="C38" s="37">
        <v>1003857.23</v>
      </c>
      <c r="D38" s="30" t="s">
        <v>144</v>
      </c>
      <c r="E38" s="30" t="s">
        <v>145</v>
      </c>
      <c r="F38" s="16" t="s">
        <v>65</v>
      </c>
      <c r="G38" s="20" t="s">
        <v>147</v>
      </c>
      <c r="H38" s="33">
        <v>78</v>
      </c>
    </row>
    <row r="39" spans="2:8" s="31" customFormat="1" ht="21.75" x14ac:dyDescent="0.25">
      <c r="B39" s="16" t="s">
        <v>55</v>
      </c>
      <c r="C39" s="37">
        <v>1345770.94</v>
      </c>
      <c r="D39" s="30" t="s">
        <v>144</v>
      </c>
      <c r="E39" s="30" t="s">
        <v>145</v>
      </c>
      <c r="F39" s="16" t="s">
        <v>66</v>
      </c>
      <c r="G39" s="20" t="s">
        <v>147</v>
      </c>
      <c r="H39" s="33">
        <v>38</v>
      </c>
    </row>
    <row r="40" spans="2:8" s="31" customFormat="1" ht="29.25" customHeight="1" x14ac:dyDescent="0.25">
      <c r="B40" s="16" t="s">
        <v>56</v>
      </c>
      <c r="C40" s="37">
        <v>596728.06999999995</v>
      </c>
      <c r="D40" s="30" t="s">
        <v>144</v>
      </c>
      <c r="E40" s="30" t="s">
        <v>145</v>
      </c>
      <c r="F40" s="16" t="s">
        <v>50</v>
      </c>
      <c r="G40" s="20" t="s">
        <v>147</v>
      </c>
      <c r="H40" s="33">
        <v>25</v>
      </c>
    </row>
    <row r="41" spans="2:8" s="31" customFormat="1" ht="24.8" customHeight="1" x14ac:dyDescent="0.25">
      <c r="B41" s="16" t="s">
        <v>57</v>
      </c>
      <c r="C41" s="37">
        <v>89699.02</v>
      </c>
      <c r="D41" s="30" t="s">
        <v>144</v>
      </c>
      <c r="E41" s="30" t="s">
        <v>145</v>
      </c>
      <c r="F41" s="16" t="s">
        <v>50</v>
      </c>
      <c r="G41" s="20" t="s">
        <v>147</v>
      </c>
      <c r="H41" s="33">
        <v>45</v>
      </c>
    </row>
    <row r="42" spans="2:8" s="31" customFormat="1" ht="24.8" customHeight="1" x14ac:dyDescent="0.25">
      <c r="B42" s="16" t="s">
        <v>58</v>
      </c>
      <c r="C42" s="37">
        <v>596728.06999999995</v>
      </c>
      <c r="D42" s="30" t="s">
        <v>144</v>
      </c>
      <c r="E42" s="30" t="s">
        <v>145</v>
      </c>
      <c r="F42" s="16" t="s">
        <v>67</v>
      </c>
      <c r="G42" s="20" t="s">
        <v>147</v>
      </c>
      <c r="H42" s="33">
        <v>250</v>
      </c>
    </row>
    <row r="43" spans="2:8" s="31" customFormat="1" ht="21.75" x14ac:dyDescent="0.25">
      <c r="B43" s="16" t="s">
        <v>59</v>
      </c>
      <c r="C43" s="37">
        <v>605398.21</v>
      </c>
      <c r="D43" s="30" t="s">
        <v>144</v>
      </c>
      <c r="E43" s="30" t="s">
        <v>145</v>
      </c>
      <c r="F43" s="16" t="s">
        <v>30</v>
      </c>
      <c r="G43" s="20" t="s">
        <v>147</v>
      </c>
      <c r="H43" s="33">
        <v>33</v>
      </c>
    </row>
    <row r="44" spans="2:8" s="31" customFormat="1" ht="29.25" customHeight="1" x14ac:dyDescent="0.25">
      <c r="B44" s="16" t="s">
        <v>60</v>
      </c>
      <c r="C44" s="37">
        <v>259434.35</v>
      </c>
      <c r="D44" s="30" t="s">
        <v>144</v>
      </c>
      <c r="E44" s="30" t="s">
        <v>145</v>
      </c>
      <c r="F44" s="16" t="s">
        <v>30</v>
      </c>
      <c r="G44" s="20" t="s">
        <v>147</v>
      </c>
      <c r="H44" s="33">
        <v>70</v>
      </c>
    </row>
    <row r="45" spans="2:8" s="31" customFormat="1" ht="30.75" customHeight="1" x14ac:dyDescent="0.25">
      <c r="B45" s="16" t="s">
        <v>61</v>
      </c>
      <c r="C45" s="37">
        <v>272410.09999999998</v>
      </c>
      <c r="D45" s="30" t="s">
        <v>144</v>
      </c>
      <c r="E45" s="30" t="s">
        <v>145</v>
      </c>
      <c r="F45" s="16" t="s">
        <v>34</v>
      </c>
      <c r="G45" s="20" t="s">
        <v>147</v>
      </c>
      <c r="H45" s="33">
        <v>105</v>
      </c>
    </row>
    <row r="46" spans="2:8" s="31" customFormat="1" ht="21.75" x14ac:dyDescent="0.25">
      <c r="B46" s="16" t="s">
        <v>62</v>
      </c>
      <c r="C46" s="37">
        <v>355542.91</v>
      </c>
      <c r="D46" s="30" t="s">
        <v>144</v>
      </c>
      <c r="E46" s="30" t="s">
        <v>145</v>
      </c>
      <c r="F46" s="16" t="s">
        <v>30</v>
      </c>
      <c r="G46" s="22">
        <v>3211.67</v>
      </c>
      <c r="H46" s="33">
        <v>80</v>
      </c>
    </row>
    <row r="47" spans="2:8" s="31" customFormat="1" ht="21.75" x14ac:dyDescent="0.25">
      <c r="B47" s="16" t="s">
        <v>63</v>
      </c>
      <c r="C47" s="37">
        <v>163529.93</v>
      </c>
      <c r="D47" s="30" t="s">
        <v>144</v>
      </c>
      <c r="E47" s="30" t="s">
        <v>145</v>
      </c>
      <c r="F47" s="16" t="s">
        <v>68</v>
      </c>
      <c r="G47" s="22">
        <v>1477.23</v>
      </c>
      <c r="H47" s="33">
        <v>102</v>
      </c>
    </row>
    <row r="48" spans="2:8" s="31" customFormat="1" ht="21.75" x14ac:dyDescent="0.25">
      <c r="B48" s="16" t="s">
        <v>64</v>
      </c>
      <c r="C48" s="37">
        <v>826112.48</v>
      </c>
      <c r="D48" s="30" t="s">
        <v>144</v>
      </c>
      <c r="E48" s="30" t="s">
        <v>145</v>
      </c>
      <c r="F48" s="16" t="s">
        <v>34</v>
      </c>
      <c r="G48" s="22">
        <v>7462.62</v>
      </c>
      <c r="H48" s="33">
        <v>230</v>
      </c>
    </row>
    <row r="49" spans="2:8" s="31" customFormat="1" ht="32.6" x14ac:dyDescent="0.25">
      <c r="B49" s="16" t="s">
        <v>69</v>
      </c>
      <c r="C49" s="37">
        <v>414000</v>
      </c>
      <c r="D49" s="30" t="s">
        <v>144</v>
      </c>
      <c r="E49" s="30" t="s">
        <v>145</v>
      </c>
      <c r="F49" s="16" t="s">
        <v>30</v>
      </c>
      <c r="G49" s="21" t="s">
        <v>187</v>
      </c>
      <c r="H49" s="33">
        <v>500</v>
      </c>
    </row>
    <row r="50" spans="2:8" s="31" customFormat="1" ht="21.75" x14ac:dyDescent="0.25">
      <c r="B50" s="16" t="s">
        <v>70</v>
      </c>
      <c r="C50" s="37">
        <v>441500</v>
      </c>
      <c r="D50" s="30" t="s">
        <v>144</v>
      </c>
      <c r="E50" s="30" t="s">
        <v>145</v>
      </c>
      <c r="F50" s="16" t="s">
        <v>39</v>
      </c>
      <c r="G50" s="21" t="s">
        <v>186</v>
      </c>
      <c r="H50" s="33">
        <v>53</v>
      </c>
    </row>
    <row r="51" spans="2:8" s="31" customFormat="1" ht="32.6" x14ac:dyDescent="0.25">
      <c r="B51" s="16" t="s">
        <v>71</v>
      </c>
      <c r="C51" s="37">
        <v>395000</v>
      </c>
      <c r="D51" s="30" t="s">
        <v>144</v>
      </c>
      <c r="E51" s="30" t="s">
        <v>145</v>
      </c>
      <c r="F51" s="16" t="s">
        <v>30</v>
      </c>
      <c r="G51" s="21" t="s">
        <v>185</v>
      </c>
      <c r="H51" s="33">
        <v>30</v>
      </c>
    </row>
    <row r="52" spans="2:8" s="31" customFormat="1" ht="30.1" customHeight="1" x14ac:dyDescent="0.25">
      <c r="B52" s="16" t="s">
        <v>72</v>
      </c>
      <c r="C52" s="37">
        <v>228217.5</v>
      </c>
      <c r="D52" s="30" t="s">
        <v>144</v>
      </c>
      <c r="E52" s="30" t="s">
        <v>145</v>
      </c>
      <c r="F52" s="16" t="s">
        <v>74</v>
      </c>
      <c r="G52" s="20" t="s">
        <v>147</v>
      </c>
      <c r="H52" s="33">
        <v>50</v>
      </c>
    </row>
    <row r="53" spans="2:8" s="31" customFormat="1" ht="27" customHeight="1" x14ac:dyDescent="0.25">
      <c r="B53" s="16" t="s">
        <v>73</v>
      </c>
      <c r="C53" s="37">
        <v>120590</v>
      </c>
      <c r="D53" s="30" t="s">
        <v>144</v>
      </c>
      <c r="E53" s="30" t="s">
        <v>145</v>
      </c>
      <c r="F53" s="16" t="s">
        <v>30</v>
      </c>
      <c r="G53" s="20" t="s">
        <v>147</v>
      </c>
      <c r="H53" s="33">
        <v>38</v>
      </c>
    </row>
    <row r="54" spans="2:8" s="31" customFormat="1" ht="18" customHeight="1" x14ac:dyDescent="0.25">
      <c r="B54" s="16" t="s">
        <v>75</v>
      </c>
      <c r="C54" s="37">
        <v>1509293.56</v>
      </c>
      <c r="D54" s="30" t="s">
        <v>144</v>
      </c>
      <c r="E54" s="30" t="s">
        <v>145</v>
      </c>
      <c r="F54" s="28" t="s">
        <v>78</v>
      </c>
      <c r="G54" s="20" t="s">
        <v>147</v>
      </c>
      <c r="H54" s="33">
        <v>58</v>
      </c>
    </row>
    <row r="55" spans="2:8" s="31" customFormat="1" ht="18" customHeight="1" x14ac:dyDescent="0.25">
      <c r="B55" s="16" t="s">
        <v>76</v>
      </c>
      <c r="C55" s="37">
        <v>52101.63</v>
      </c>
      <c r="D55" s="30" t="s">
        <v>144</v>
      </c>
      <c r="E55" s="30" t="s">
        <v>145</v>
      </c>
      <c r="F55" s="28" t="s">
        <v>66</v>
      </c>
      <c r="G55" s="20" t="s">
        <v>147</v>
      </c>
      <c r="H55" s="33">
        <v>44</v>
      </c>
    </row>
    <row r="56" spans="2:8" s="31" customFormat="1" ht="18" customHeight="1" x14ac:dyDescent="0.25">
      <c r="B56" s="16" t="s">
        <v>77</v>
      </c>
      <c r="C56" s="37">
        <v>91486.54</v>
      </c>
      <c r="D56" s="30" t="s">
        <v>144</v>
      </c>
      <c r="E56" s="30" t="s">
        <v>145</v>
      </c>
      <c r="F56" s="16" t="s">
        <v>47</v>
      </c>
      <c r="G56" s="20" t="s">
        <v>147</v>
      </c>
      <c r="H56" s="33">
        <v>44</v>
      </c>
    </row>
    <row r="57" spans="2:8" s="31" customFormat="1" ht="21.75" x14ac:dyDescent="0.25">
      <c r="B57" s="18" t="s">
        <v>79</v>
      </c>
      <c r="C57" s="38">
        <v>704075.55</v>
      </c>
      <c r="D57" s="30" t="s">
        <v>144</v>
      </c>
      <c r="E57" s="30" t="s">
        <v>145</v>
      </c>
      <c r="F57" s="32" t="s">
        <v>39</v>
      </c>
      <c r="G57" s="45" t="s">
        <v>183</v>
      </c>
      <c r="H57" s="33">
        <v>333</v>
      </c>
    </row>
    <row r="58" spans="2:8" s="31" customFormat="1" ht="21.75" x14ac:dyDescent="0.25">
      <c r="B58" s="16" t="s">
        <v>80</v>
      </c>
      <c r="C58" s="39">
        <v>845934.45</v>
      </c>
      <c r="D58" s="30" t="s">
        <v>144</v>
      </c>
      <c r="E58" s="30" t="s">
        <v>145</v>
      </c>
      <c r="F58" s="28" t="s">
        <v>34</v>
      </c>
      <c r="G58" s="21" t="s">
        <v>184</v>
      </c>
      <c r="H58" s="33">
        <v>500</v>
      </c>
    </row>
    <row r="59" spans="2:8" s="31" customFormat="1" ht="21.75" x14ac:dyDescent="0.25">
      <c r="B59" s="16" t="s">
        <v>81</v>
      </c>
      <c r="C59" s="39">
        <v>991504.59</v>
      </c>
      <c r="D59" s="30" t="s">
        <v>144</v>
      </c>
      <c r="E59" s="30" t="s">
        <v>145</v>
      </c>
      <c r="F59" s="28" t="s">
        <v>30</v>
      </c>
      <c r="G59" s="21" t="s">
        <v>182</v>
      </c>
      <c r="H59" s="33">
        <v>600</v>
      </c>
    </row>
    <row r="60" spans="2:8" s="31" customFormat="1" ht="21.75" x14ac:dyDescent="0.25">
      <c r="B60" s="16" t="s">
        <v>82</v>
      </c>
      <c r="C60" s="39">
        <v>863557.15</v>
      </c>
      <c r="D60" s="30" t="s">
        <v>144</v>
      </c>
      <c r="E60" s="30" t="s">
        <v>145</v>
      </c>
      <c r="F60" s="28" t="s">
        <v>49</v>
      </c>
      <c r="G60" s="21" t="s">
        <v>182</v>
      </c>
      <c r="H60" s="33">
        <v>555</v>
      </c>
    </row>
    <row r="61" spans="2:8" s="31" customFormat="1" ht="16.5" customHeight="1" x14ac:dyDescent="0.25">
      <c r="B61" s="16" t="s">
        <v>146</v>
      </c>
      <c r="C61" s="39">
        <v>272627.05</v>
      </c>
      <c r="D61" s="30" t="s">
        <v>144</v>
      </c>
      <c r="E61" s="30" t="s">
        <v>145</v>
      </c>
      <c r="F61" s="28" t="s">
        <v>33</v>
      </c>
      <c r="G61" s="21" t="s">
        <v>181</v>
      </c>
      <c r="H61" s="33">
        <v>225</v>
      </c>
    </row>
    <row r="62" spans="2:8" s="31" customFormat="1" ht="17.350000000000001" customHeight="1" x14ac:dyDescent="0.25">
      <c r="B62" s="16" t="s">
        <v>83</v>
      </c>
      <c r="C62" s="39">
        <v>1067411.8500000001</v>
      </c>
      <c r="D62" s="30" t="s">
        <v>144</v>
      </c>
      <c r="E62" s="30" t="s">
        <v>145</v>
      </c>
      <c r="F62" s="28" t="s">
        <v>84</v>
      </c>
      <c r="G62" s="21" t="s">
        <v>147</v>
      </c>
      <c r="H62" s="33">
        <v>350</v>
      </c>
    </row>
    <row r="63" spans="2:8" s="31" customFormat="1" ht="21.75" x14ac:dyDescent="0.25">
      <c r="B63" s="16" t="s">
        <v>85</v>
      </c>
      <c r="C63" s="40">
        <v>178147.27</v>
      </c>
      <c r="D63" s="30" t="s">
        <v>144</v>
      </c>
      <c r="E63" s="30" t="s">
        <v>145</v>
      </c>
      <c r="F63" s="16" t="s">
        <v>96</v>
      </c>
      <c r="G63" s="23" t="s">
        <v>158</v>
      </c>
      <c r="H63" s="33">
        <v>549</v>
      </c>
    </row>
    <row r="64" spans="2:8" s="31" customFormat="1" ht="21.75" x14ac:dyDescent="0.25">
      <c r="B64" s="16" t="s">
        <v>86</v>
      </c>
      <c r="C64" s="40">
        <v>338479.81</v>
      </c>
      <c r="D64" s="30" t="s">
        <v>144</v>
      </c>
      <c r="E64" s="30" t="s">
        <v>145</v>
      </c>
      <c r="F64" s="16" t="s">
        <v>97</v>
      </c>
      <c r="G64" s="23" t="s">
        <v>159</v>
      </c>
      <c r="H64" s="33">
        <v>158</v>
      </c>
    </row>
    <row r="65" spans="2:8" s="31" customFormat="1" ht="21.75" x14ac:dyDescent="0.25">
      <c r="B65" s="16" t="s">
        <v>87</v>
      </c>
      <c r="C65" s="40">
        <v>491177.47</v>
      </c>
      <c r="D65" s="30" t="s">
        <v>144</v>
      </c>
      <c r="E65" s="30" t="s">
        <v>145</v>
      </c>
      <c r="F65" s="16" t="s">
        <v>98</v>
      </c>
      <c r="G65" s="23" t="s">
        <v>160</v>
      </c>
      <c r="H65" s="33">
        <f>86+98</f>
        <v>184</v>
      </c>
    </row>
    <row r="66" spans="2:8" s="31" customFormat="1" ht="40.6" customHeight="1" x14ac:dyDescent="0.25">
      <c r="B66" s="16" t="s">
        <v>88</v>
      </c>
      <c r="C66" s="40">
        <v>582796.06999999995</v>
      </c>
      <c r="D66" s="30" t="s">
        <v>144</v>
      </c>
      <c r="E66" s="30" t="s">
        <v>145</v>
      </c>
      <c r="F66" s="16" t="s">
        <v>99</v>
      </c>
      <c r="G66" s="23" t="s">
        <v>161</v>
      </c>
      <c r="H66" s="33">
        <v>88</v>
      </c>
    </row>
    <row r="67" spans="2:8" s="31" customFormat="1" ht="32.6" x14ac:dyDescent="0.25">
      <c r="B67" s="16" t="s">
        <v>89</v>
      </c>
      <c r="C67" s="40">
        <v>699864.28</v>
      </c>
      <c r="D67" s="30" t="s">
        <v>144</v>
      </c>
      <c r="E67" s="30" t="s">
        <v>145</v>
      </c>
      <c r="F67" s="16" t="s">
        <v>40</v>
      </c>
      <c r="G67" s="23" t="s">
        <v>162</v>
      </c>
      <c r="H67" s="33">
        <f>58+34</f>
        <v>92</v>
      </c>
    </row>
    <row r="68" spans="2:8" s="31" customFormat="1" ht="43.5" customHeight="1" x14ac:dyDescent="0.25">
      <c r="B68" s="16" t="s">
        <v>90</v>
      </c>
      <c r="C68" s="35">
        <v>791482.87</v>
      </c>
      <c r="D68" s="30" t="s">
        <v>144</v>
      </c>
      <c r="E68" s="30" t="s">
        <v>145</v>
      </c>
      <c r="F68" s="16" t="s">
        <v>100</v>
      </c>
      <c r="G68" s="23" t="s">
        <v>163</v>
      </c>
      <c r="H68" s="33">
        <f>168+253</f>
        <v>421</v>
      </c>
    </row>
    <row r="69" spans="2:8" s="31" customFormat="1" ht="21.75" x14ac:dyDescent="0.25">
      <c r="B69" s="16" t="s">
        <v>91</v>
      </c>
      <c r="C69" s="35">
        <v>175602.31</v>
      </c>
      <c r="D69" s="30" t="s">
        <v>144</v>
      </c>
      <c r="E69" s="30" t="s">
        <v>145</v>
      </c>
      <c r="F69" s="16" t="s">
        <v>101</v>
      </c>
      <c r="G69" s="23" t="s">
        <v>164</v>
      </c>
      <c r="H69" s="33">
        <f>58+60</f>
        <v>118</v>
      </c>
    </row>
    <row r="70" spans="2:8" s="31" customFormat="1" ht="32.6" x14ac:dyDescent="0.25">
      <c r="B70" s="16" t="s">
        <v>92</v>
      </c>
      <c r="C70" s="35">
        <v>249406.18</v>
      </c>
      <c r="D70" s="30" t="s">
        <v>144</v>
      </c>
      <c r="E70" s="30" t="s">
        <v>145</v>
      </c>
      <c r="F70" s="16" t="s">
        <v>102</v>
      </c>
      <c r="G70" s="23" t="s">
        <v>165</v>
      </c>
      <c r="H70" s="33">
        <f>59+67</f>
        <v>126</v>
      </c>
    </row>
    <row r="71" spans="2:8" s="31" customFormat="1" ht="25.5" customHeight="1" x14ac:dyDescent="0.25">
      <c r="B71" s="16" t="s">
        <v>93</v>
      </c>
      <c r="C71" s="35">
        <v>89073.63</v>
      </c>
      <c r="D71" s="30" t="s">
        <v>144</v>
      </c>
      <c r="E71" s="30" t="s">
        <v>145</v>
      </c>
      <c r="F71" s="28" t="s">
        <v>33</v>
      </c>
      <c r="G71" s="23" t="s">
        <v>166</v>
      </c>
      <c r="H71" s="33">
        <f>166+248</f>
        <v>414</v>
      </c>
    </row>
    <row r="72" spans="2:8" s="31" customFormat="1" ht="25.5" customHeight="1" x14ac:dyDescent="0.25">
      <c r="B72" s="19" t="s">
        <v>94</v>
      </c>
      <c r="C72" s="40">
        <v>96708.52</v>
      </c>
      <c r="D72" s="30" t="s">
        <v>144</v>
      </c>
      <c r="E72" s="30" t="s">
        <v>145</v>
      </c>
      <c r="F72" s="16" t="s">
        <v>50</v>
      </c>
      <c r="G72" s="23" t="s">
        <v>167</v>
      </c>
      <c r="H72" s="33">
        <f>328+491</f>
        <v>819</v>
      </c>
    </row>
    <row r="73" spans="2:8" s="31" customFormat="1" ht="25.5" customHeight="1" x14ac:dyDescent="0.25">
      <c r="B73" s="18" t="s">
        <v>95</v>
      </c>
      <c r="C73" s="41">
        <v>132337.97</v>
      </c>
      <c r="D73" s="30" t="s">
        <v>144</v>
      </c>
      <c r="E73" s="30" t="s">
        <v>145</v>
      </c>
      <c r="F73" s="18" t="s">
        <v>47</v>
      </c>
      <c r="G73" s="24" t="s">
        <v>168</v>
      </c>
      <c r="H73" s="33">
        <f>166+250</f>
        <v>416</v>
      </c>
    </row>
    <row r="74" spans="2:8" s="31" customFormat="1" ht="23.95" customHeight="1" x14ac:dyDescent="0.25">
      <c r="B74" s="19" t="s">
        <v>103</v>
      </c>
      <c r="C74" s="40">
        <v>381744.15</v>
      </c>
      <c r="D74" s="30" t="s">
        <v>144</v>
      </c>
      <c r="E74" s="30" t="s">
        <v>145</v>
      </c>
      <c r="F74" s="16" t="s">
        <v>51</v>
      </c>
      <c r="G74" s="23" t="s">
        <v>169</v>
      </c>
      <c r="H74" s="33">
        <f>242+363</f>
        <v>605</v>
      </c>
    </row>
    <row r="75" spans="2:8" s="31" customFormat="1" ht="30.1" customHeight="1" x14ac:dyDescent="0.25">
      <c r="B75" s="19" t="s">
        <v>104</v>
      </c>
      <c r="C75" s="40">
        <v>147607.74</v>
      </c>
      <c r="D75" s="30" t="s">
        <v>144</v>
      </c>
      <c r="E75" s="30" t="s">
        <v>145</v>
      </c>
      <c r="F75" s="16" t="s">
        <v>109</v>
      </c>
      <c r="G75" s="23" t="s">
        <v>170</v>
      </c>
      <c r="H75" s="33">
        <v>330</v>
      </c>
    </row>
    <row r="76" spans="2:8" s="31" customFormat="1" ht="25.5" customHeight="1" x14ac:dyDescent="0.25">
      <c r="B76" s="19" t="s">
        <v>105</v>
      </c>
      <c r="C76" s="40">
        <v>307940.28000000003</v>
      </c>
      <c r="D76" s="30" t="s">
        <v>144</v>
      </c>
      <c r="E76" s="30" t="s">
        <v>145</v>
      </c>
      <c r="F76" s="16" t="s">
        <v>110</v>
      </c>
      <c r="G76" s="23" t="s">
        <v>171</v>
      </c>
      <c r="H76" s="33">
        <f>263+395</f>
        <v>658</v>
      </c>
    </row>
    <row r="77" spans="2:8" s="31" customFormat="1" ht="32.6" x14ac:dyDescent="0.25">
      <c r="B77" s="19" t="s">
        <v>106</v>
      </c>
      <c r="C77" s="40">
        <v>330844.93</v>
      </c>
      <c r="D77" s="30" t="s">
        <v>144</v>
      </c>
      <c r="E77" s="30" t="s">
        <v>145</v>
      </c>
      <c r="F77" s="16" t="s">
        <v>111</v>
      </c>
      <c r="G77" s="23" t="s">
        <v>172</v>
      </c>
      <c r="H77" s="33">
        <v>658</v>
      </c>
    </row>
    <row r="78" spans="2:8" s="31" customFormat="1" ht="27" customHeight="1" x14ac:dyDescent="0.25">
      <c r="B78" s="16" t="s">
        <v>107</v>
      </c>
      <c r="C78" s="35">
        <v>97981</v>
      </c>
      <c r="D78" s="30" t="s">
        <v>144</v>
      </c>
      <c r="E78" s="30" t="s">
        <v>145</v>
      </c>
      <c r="F78" s="16" t="s">
        <v>112</v>
      </c>
      <c r="G78" s="23" t="s">
        <v>173</v>
      </c>
      <c r="H78" s="33">
        <f>55+82</f>
        <v>137</v>
      </c>
    </row>
    <row r="79" spans="2:8" s="31" customFormat="1" ht="21.75" x14ac:dyDescent="0.25">
      <c r="B79" s="16" t="s">
        <v>108</v>
      </c>
      <c r="C79" s="40">
        <v>142517.82</v>
      </c>
      <c r="D79" s="30" t="s">
        <v>144</v>
      </c>
      <c r="E79" s="30" t="s">
        <v>145</v>
      </c>
      <c r="F79" s="16" t="s">
        <v>113</v>
      </c>
      <c r="G79" s="23" t="s">
        <v>174</v>
      </c>
      <c r="H79" s="33">
        <f>124+186</f>
        <v>310</v>
      </c>
    </row>
    <row r="80" spans="2:8" s="31" customFormat="1" ht="21.75" x14ac:dyDescent="0.25">
      <c r="B80" s="19" t="s">
        <v>114</v>
      </c>
      <c r="C80" s="40">
        <v>94163.56</v>
      </c>
      <c r="D80" s="30" t="s">
        <v>144</v>
      </c>
      <c r="E80" s="30" t="s">
        <v>145</v>
      </c>
      <c r="F80" s="16" t="s">
        <v>121</v>
      </c>
      <c r="G80" s="23" t="s">
        <v>175</v>
      </c>
      <c r="H80" s="33">
        <v>270</v>
      </c>
    </row>
    <row r="81" spans="2:8" s="31" customFormat="1" ht="21.75" x14ac:dyDescent="0.25">
      <c r="B81" s="19" t="s">
        <v>115</v>
      </c>
      <c r="C81" s="40">
        <v>109433.32</v>
      </c>
      <c r="D81" s="30" t="s">
        <v>144</v>
      </c>
      <c r="E81" s="30" t="s">
        <v>145</v>
      </c>
      <c r="F81" s="16" t="s">
        <v>122</v>
      </c>
      <c r="G81" s="23" t="s">
        <v>176</v>
      </c>
      <c r="H81" s="33">
        <v>250</v>
      </c>
    </row>
    <row r="82" spans="2:8" s="31" customFormat="1" ht="21.75" x14ac:dyDescent="0.25">
      <c r="B82" s="19" t="s">
        <v>116</v>
      </c>
      <c r="C82" s="40">
        <v>193417.04</v>
      </c>
      <c r="D82" s="30" t="s">
        <v>144</v>
      </c>
      <c r="E82" s="30" t="s">
        <v>145</v>
      </c>
      <c r="F82" s="16" t="s">
        <v>123</v>
      </c>
      <c r="G82" s="23" t="s">
        <v>177</v>
      </c>
      <c r="H82" s="33">
        <v>658</v>
      </c>
    </row>
    <row r="83" spans="2:8" s="31" customFormat="1" ht="21.75" x14ac:dyDescent="0.25">
      <c r="B83" s="19" t="s">
        <v>117</v>
      </c>
      <c r="C83" s="40">
        <v>305395.32</v>
      </c>
      <c r="D83" s="30" t="s">
        <v>144</v>
      </c>
      <c r="E83" s="30" t="s">
        <v>145</v>
      </c>
      <c r="F83" s="16" t="s">
        <v>124</v>
      </c>
      <c r="G83" s="23" t="s">
        <v>178</v>
      </c>
      <c r="H83" s="33">
        <v>658</v>
      </c>
    </row>
    <row r="84" spans="2:8" s="31" customFormat="1" ht="32.6" x14ac:dyDescent="0.25">
      <c r="B84" s="17" t="s">
        <v>118</v>
      </c>
      <c r="C84" s="42">
        <v>359246.69</v>
      </c>
      <c r="D84" s="30" t="s">
        <v>144</v>
      </c>
      <c r="E84" s="30" t="s">
        <v>145</v>
      </c>
      <c r="F84" s="18" t="s">
        <v>125</v>
      </c>
      <c r="G84" s="24" t="s">
        <v>179</v>
      </c>
      <c r="H84" s="33">
        <v>250</v>
      </c>
    </row>
    <row r="85" spans="2:8" s="31" customFormat="1" ht="18.7" customHeight="1" x14ac:dyDescent="0.25">
      <c r="B85" s="18" t="s">
        <v>119</v>
      </c>
      <c r="C85" s="41">
        <v>213776.72</v>
      </c>
      <c r="D85" s="30" t="s">
        <v>144</v>
      </c>
      <c r="E85" s="30" t="s">
        <v>145</v>
      </c>
      <c r="F85" s="18" t="s">
        <v>126</v>
      </c>
      <c r="G85" s="24" t="s">
        <v>180</v>
      </c>
      <c r="H85" s="33">
        <v>60</v>
      </c>
    </row>
    <row r="86" spans="2:8" s="31" customFormat="1" ht="32.6" x14ac:dyDescent="0.25">
      <c r="B86" s="19" t="s">
        <v>120</v>
      </c>
      <c r="C86" s="40">
        <v>254496.1</v>
      </c>
      <c r="D86" s="30" t="s">
        <v>144</v>
      </c>
      <c r="E86" s="30" t="s">
        <v>145</v>
      </c>
      <c r="F86" s="16" t="s">
        <v>30</v>
      </c>
      <c r="G86" s="23" t="s">
        <v>157</v>
      </c>
      <c r="H86" s="33">
        <v>60</v>
      </c>
    </row>
    <row r="87" spans="2:8" s="31" customFormat="1" ht="18" customHeight="1" x14ac:dyDescent="0.25">
      <c r="B87" s="18" t="s">
        <v>127</v>
      </c>
      <c r="C87" s="43">
        <v>816998.40000000002</v>
      </c>
      <c r="D87" s="30" t="s">
        <v>144</v>
      </c>
      <c r="E87" s="30" t="s">
        <v>145</v>
      </c>
      <c r="F87" s="18" t="s">
        <v>34</v>
      </c>
      <c r="G87" s="25" t="s">
        <v>150</v>
      </c>
      <c r="H87" s="33">
        <v>400</v>
      </c>
    </row>
    <row r="88" spans="2:8" s="31" customFormat="1" ht="18" customHeight="1" x14ac:dyDescent="0.25">
      <c r="B88" s="18" t="s">
        <v>128</v>
      </c>
      <c r="C88" s="43">
        <v>1021248</v>
      </c>
      <c r="D88" s="30" t="s">
        <v>144</v>
      </c>
      <c r="E88" s="30" t="s">
        <v>145</v>
      </c>
      <c r="F88" s="18" t="s">
        <v>49</v>
      </c>
      <c r="G88" s="25" t="s">
        <v>151</v>
      </c>
      <c r="H88" s="33">
        <v>500</v>
      </c>
    </row>
    <row r="89" spans="2:8" s="31" customFormat="1" ht="18" customHeight="1" x14ac:dyDescent="0.25">
      <c r="B89" s="18" t="s">
        <v>129</v>
      </c>
      <c r="C89" s="43">
        <v>714873.6</v>
      </c>
      <c r="D89" s="30" t="s">
        <v>144</v>
      </c>
      <c r="E89" s="30" t="s">
        <v>145</v>
      </c>
      <c r="F89" s="18" t="s">
        <v>30</v>
      </c>
      <c r="G89" s="25" t="s">
        <v>152</v>
      </c>
      <c r="H89" s="33">
        <v>350</v>
      </c>
    </row>
    <row r="90" spans="2:8" s="31" customFormat="1" ht="21.75" x14ac:dyDescent="0.25">
      <c r="B90" s="18" t="s">
        <v>130</v>
      </c>
      <c r="C90" s="43">
        <v>895787.83</v>
      </c>
      <c r="D90" s="30" t="s">
        <v>144</v>
      </c>
      <c r="E90" s="30" t="s">
        <v>145</v>
      </c>
      <c r="F90" s="18" t="s">
        <v>30</v>
      </c>
      <c r="G90" s="25" t="s">
        <v>153</v>
      </c>
      <c r="H90" s="33">
        <v>500</v>
      </c>
    </row>
    <row r="91" spans="2:8" s="31" customFormat="1" ht="18" customHeight="1" x14ac:dyDescent="0.25">
      <c r="B91" s="18" t="s">
        <v>131</v>
      </c>
      <c r="C91" s="43">
        <v>526934.02</v>
      </c>
      <c r="D91" s="30" t="s">
        <v>144</v>
      </c>
      <c r="E91" s="30" t="s">
        <v>145</v>
      </c>
      <c r="F91" s="18" t="s">
        <v>109</v>
      </c>
      <c r="G91" s="25" t="s">
        <v>154</v>
      </c>
      <c r="H91" s="33">
        <v>300</v>
      </c>
    </row>
    <row r="92" spans="2:8" s="31" customFormat="1" ht="18" customHeight="1" x14ac:dyDescent="0.25">
      <c r="B92" s="18" t="s">
        <v>132</v>
      </c>
      <c r="C92" s="43">
        <v>790401.02</v>
      </c>
      <c r="D92" s="30" t="s">
        <v>144</v>
      </c>
      <c r="E92" s="30" t="s">
        <v>145</v>
      </c>
      <c r="F92" s="18" t="s">
        <v>137</v>
      </c>
      <c r="G92" s="25" t="s">
        <v>155</v>
      </c>
      <c r="H92" s="33">
        <v>450</v>
      </c>
    </row>
    <row r="93" spans="2:8" s="31" customFormat="1" ht="21.75" x14ac:dyDescent="0.25">
      <c r="B93" s="18" t="s">
        <v>133</v>
      </c>
      <c r="C93" s="43">
        <v>851876.66</v>
      </c>
      <c r="D93" s="30" t="s">
        <v>144</v>
      </c>
      <c r="E93" s="30" t="s">
        <v>145</v>
      </c>
      <c r="F93" s="18" t="s">
        <v>49</v>
      </c>
      <c r="G93" s="25" t="s">
        <v>156</v>
      </c>
      <c r="H93" s="33">
        <v>290</v>
      </c>
    </row>
    <row r="94" spans="2:8" s="31" customFormat="1" ht="21.75" x14ac:dyDescent="0.25">
      <c r="B94" s="29" t="s">
        <v>134</v>
      </c>
      <c r="C94" s="44">
        <v>887005.59</v>
      </c>
      <c r="D94" s="30" t="s">
        <v>144</v>
      </c>
      <c r="E94" s="30" t="s">
        <v>145</v>
      </c>
      <c r="F94" s="29" t="s">
        <v>34</v>
      </c>
      <c r="G94" s="26" t="s">
        <v>149</v>
      </c>
      <c r="H94" s="33">
        <v>500</v>
      </c>
    </row>
    <row r="95" spans="2:8" s="31" customFormat="1" ht="22.6" customHeight="1" x14ac:dyDescent="0.25">
      <c r="B95" s="18" t="s">
        <v>135</v>
      </c>
      <c r="C95" s="43">
        <v>417132.97</v>
      </c>
      <c r="D95" s="30" t="s">
        <v>144</v>
      </c>
      <c r="E95" s="30" t="s">
        <v>145</v>
      </c>
      <c r="F95" s="18" t="s">
        <v>138</v>
      </c>
      <c r="G95" s="20" t="s">
        <v>147</v>
      </c>
      <c r="H95" s="33">
        <v>8</v>
      </c>
    </row>
    <row r="96" spans="2:8" s="31" customFormat="1" ht="18" customHeight="1" x14ac:dyDescent="0.25">
      <c r="B96" s="18" t="s">
        <v>135</v>
      </c>
      <c r="C96" s="43">
        <v>227414.5</v>
      </c>
      <c r="D96" s="30" t="s">
        <v>144</v>
      </c>
      <c r="E96" s="30" t="s">
        <v>145</v>
      </c>
      <c r="F96" s="18" t="s">
        <v>139</v>
      </c>
      <c r="G96" s="20" t="s">
        <v>147</v>
      </c>
      <c r="H96" s="33">
        <v>9</v>
      </c>
    </row>
    <row r="97" spans="2:8" s="31" customFormat="1" ht="21.75" x14ac:dyDescent="0.25">
      <c r="B97" s="18" t="s">
        <v>136</v>
      </c>
      <c r="C97" s="43">
        <v>67388.58</v>
      </c>
      <c r="D97" s="30" t="s">
        <v>144</v>
      </c>
      <c r="E97" s="30" t="s">
        <v>145</v>
      </c>
      <c r="F97" s="18" t="s">
        <v>66</v>
      </c>
      <c r="G97" s="20" t="s">
        <v>147</v>
      </c>
      <c r="H97" s="33">
        <v>7</v>
      </c>
    </row>
    <row r="98" spans="2:8" s="31" customFormat="1" ht="21.75" x14ac:dyDescent="0.25">
      <c r="B98" s="18" t="s">
        <v>140</v>
      </c>
      <c r="C98" s="43">
        <v>217076.22</v>
      </c>
      <c r="D98" s="30" t="s">
        <v>144</v>
      </c>
      <c r="E98" s="30" t="s">
        <v>145</v>
      </c>
      <c r="F98" s="18" t="s">
        <v>30</v>
      </c>
      <c r="G98" s="20" t="s">
        <v>147</v>
      </c>
      <c r="H98" s="33">
        <v>1542</v>
      </c>
    </row>
    <row r="99" spans="2:8" s="31" customFormat="1" ht="21.75" x14ac:dyDescent="0.25">
      <c r="B99" s="18" t="s">
        <v>141</v>
      </c>
      <c r="C99" s="43">
        <v>192951.28</v>
      </c>
      <c r="D99" s="30" t="s">
        <v>144</v>
      </c>
      <c r="E99" s="30" t="s">
        <v>145</v>
      </c>
      <c r="F99" s="18" t="s">
        <v>30</v>
      </c>
      <c r="G99" s="20" t="s">
        <v>147</v>
      </c>
      <c r="H99" s="33">
        <v>1542</v>
      </c>
    </row>
    <row r="100" spans="2:8" s="31" customFormat="1" ht="21.75" x14ac:dyDescent="0.25">
      <c r="B100" s="16" t="s">
        <v>142</v>
      </c>
      <c r="C100" s="37">
        <v>202963.24</v>
      </c>
      <c r="D100" s="30" t="s">
        <v>144</v>
      </c>
      <c r="E100" s="30" t="s">
        <v>145</v>
      </c>
      <c r="F100" s="16" t="s">
        <v>30</v>
      </c>
      <c r="G100" s="20" t="s">
        <v>147</v>
      </c>
      <c r="H100" s="33">
        <v>1542</v>
      </c>
    </row>
    <row r="101" spans="2:8" s="31" customFormat="1" ht="32.6" x14ac:dyDescent="0.25">
      <c r="B101" s="16" t="s">
        <v>143</v>
      </c>
      <c r="C101" s="37">
        <v>315000</v>
      </c>
      <c r="D101" s="30" t="s">
        <v>144</v>
      </c>
      <c r="E101" s="30" t="s">
        <v>145</v>
      </c>
      <c r="F101" s="16" t="s">
        <v>30</v>
      </c>
      <c r="G101" s="20" t="s">
        <v>147</v>
      </c>
      <c r="H101" s="33">
        <v>1542</v>
      </c>
    </row>
    <row r="102" spans="2:8" s="31" customFormat="1" ht="32.6" x14ac:dyDescent="0.25">
      <c r="B102" s="16" t="s">
        <v>193</v>
      </c>
      <c r="C102" s="37">
        <v>15329.91</v>
      </c>
      <c r="D102" s="30" t="s">
        <v>144</v>
      </c>
      <c r="E102" s="30" t="s">
        <v>145</v>
      </c>
      <c r="F102" s="16" t="s">
        <v>30</v>
      </c>
      <c r="G102" s="20" t="s">
        <v>147</v>
      </c>
      <c r="H102" s="33">
        <v>1542</v>
      </c>
    </row>
    <row r="105" spans="2:8" x14ac:dyDescent="0.25">
      <c r="B105" s="12"/>
      <c r="C105" s="13"/>
      <c r="D105" s="13"/>
      <c r="E105" s="13"/>
      <c r="F105" s="13"/>
    </row>
    <row r="106" spans="2:8" x14ac:dyDescent="0.25">
      <c r="B106" s="12"/>
      <c r="C106" s="12"/>
      <c r="D106" s="12"/>
      <c r="E106" s="12"/>
      <c r="F106" s="12"/>
    </row>
    <row r="107" spans="2:8" ht="15.65" x14ac:dyDescent="0.25">
      <c r="B107" s="14"/>
      <c r="C107" s="14"/>
      <c r="D107" s="14"/>
      <c r="E107" s="14"/>
      <c r="F107" s="14"/>
    </row>
  </sheetData>
  <mergeCells count="9">
    <mergeCell ref="C2:H2"/>
    <mergeCell ref="B3:H3"/>
    <mergeCell ref="B4:H4"/>
    <mergeCell ref="B8:B9"/>
    <mergeCell ref="C8:C9"/>
    <mergeCell ref="D8:F8"/>
    <mergeCell ref="G8:G9"/>
    <mergeCell ref="H8:H9"/>
    <mergeCell ref="G6:H6"/>
  </mergeCells>
  <printOptions horizontalCentered="1"/>
  <pageMargins left="0.9055118110236221" right="0.70866141732283472" top="0.55118110236220474" bottom="0.74803149606299213" header="0.31496062992125984" footer="0.31496062992125984"/>
  <pageSetup scale="75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IC-27</vt:lpstr>
      <vt:lpstr>'IC-27'!Títulos_a_imprimir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Equipo</cp:lastModifiedBy>
  <cp:lastPrinted>2020-03-11T21:10:09Z</cp:lastPrinted>
  <dcterms:created xsi:type="dcterms:W3CDTF">2020-01-31T18:27:39Z</dcterms:created>
  <dcterms:modified xsi:type="dcterms:W3CDTF">2020-08-31T21:55:23Z</dcterms:modified>
</cp:coreProperties>
</file>