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quipo\Desktop\FORMATO PARA ENTREGA 2019\Disciplina financiera\"/>
    </mc:Choice>
  </mc:AlternateContent>
  <xr:revisionPtr revIDLastSave="0" documentId="13_ncr:1_{3282FA7C-5A19-456F-AFC8-30A42EDA5098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1" l="1"/>
  <c r="I51" i="1"/>
  <c r="I43" i="1"/>
  <c r="I39" i="1"/>
  <c r="I38" i="1"/>
  <c r="I37" i="1"/>
  <c r="I28" i="1"/>
  <c r="H41" i="1"/>
  <c r="H40" i="1"/>
  <c r="H39" i="1"/>
  <c r="H37" i="1"/>
  <c r="H18" i="1"/>
  <c r="H43" i="1" s="1"/>
  <c r="G41" i="1"/>
  <c r="G40" i="1"/>
  <c r="G18" i="1"/>
  <c r="G37" i="1"/>
  <c r="E41" i="1"/>
  <c r="E39" i="1" s="1"/>
  <c r="E18" i="1"/>
  <c r="F18" i="1"/>
  <c r="F20" i="1"/>
  <c r="F21" i="1"/>
  <c r="F22" i="1"/>
  <c r="F19" i="1"/>
  <c r="F15" i="1"/>
  <c r="F16" i="1"/>
  <c r="F14" i="1"/>
  <c r="F28" i="1"/>
  <c r="F37" i="1"/>
  <c r="F38" i="1"/>
  <c r="F41" i="1"/>
  <c r="F40" i="1"/>
  <c r="E37" i="1"/>
  <c r="E43" i="1" l="1"/>
  <c r="E56" i="1"/>
  <c r="E67" i="1" s="1"/>
  <c r="F56" i="1"/>
  <c r="G56" i="1"/>
  <c r="H56" i="1"/>
  <c r="D56" i="1"/>
  <c r="I60" i="1"/>
  <c r="I56" i="1" s="1"/>
  <c r="G47" i="1"/>
  <c r="G67" i="1" s="1"/>
  <c r="H47" i="1"/>
  <c r="D47" i="1"/>
  <c r="F51" i="1"/>
  <c r="I50" i="1"/>
  <c r="F50" i="1"/>
  <c r="F39" i="1"/>
  <c r="F43" i="1" s="1"/>
  <c r="D18" i="1"/>
  <c r="G39" i="1"/>
  <c r="G43" i="1" s="1"/>
  <c r="D39" i="1"/>
  <c r="I41" i="1"/>
  <c r="I40" i="1"/>
  <c r="I21" i="1"/>
  <c r="I22" i="1"/>
  <c r="I19" i="1"/>
  <c r="I16" i="1"/>
  <c r="I17" i="1"/>
  <c r="I20" i="1"/>
  <c r="I15" i="1"/>
  <c r="I14" i="1"/>
  <c r="I11" i="1"/>
  <c r="F11" i="1"/>
  <c r="F47" i="1" l="1"/>
  <c r="F67" i="1" s="1"/>
  <c r="H67" i="1"/>
  <c r="H72" i="1" s="1"/>
  <c r="I18" i="1"/>
  <c r="I47" i="1"/>
  <c r="I67" i="1" s="1"/>
  <c r="D67" i="1"/>
  <c r="E72" i="1"/>
  <c r="G72" i="1"/>
  <c r="D43" i="1"/>
  <c r="D72" i="1" l="1"/>
  <c r="I72" i="1"/>
  <c r="F72" i="1"/>
</calcChain>
</file>

<file path=xl/sharedStrings.xml><?xml version="1.0" encoding="utf-8"?>
<sst xmlns="http://schemas.openxmlformats.org/spreadsheetml/2006/main" count="76" uniqueCount="76">
  <si>
    <t>Formato LDF-5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</si>
  <si>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</si>
  <si>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</si>
  <si>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</si>
  <si>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</si>
  <si>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</si>
  <si>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</si>
  <si>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</si>
  <si>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</si>
  <si>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</si>
  <si>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</si>
  <si>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</si>
  <si>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</si>
  <si>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</si>
  <si>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</si>
  <si>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</si>
  <si>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</si>
  <si>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</si>
  <si>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</si>
  <si>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</si>
  <si>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</si>
  <si>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</si>
  <si>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</si>
  <si>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</si>
  <si>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</si>
  <si>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</si>
  <si>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</si>
  <si>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</si>
  <si>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</si>
  <si>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</si>
  <si>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</si>
  <si>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</si>
  <si>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</si>
  <si>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</si>
  <si>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</si>
  <si>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</si>
  <si>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</si>
  <si>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</si>
  <si>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</si>
  <si>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</si>
  <si>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</si>
  <si>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</si>
  <si>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</si>
  <si>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</si>
  <si>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</si>
  <si>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</si>
  <si>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</si>
  <si>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</si>
  <si>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</si>
  <si>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</si>
  <si>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</si>
  <si>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</si>
  <si>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</si>
  <si>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</si>
  <si>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</si>
  <si>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</si>
  <si>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</si>
  <si>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</si>
  <si>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</si>
  <si>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</si>
  <si>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</si>
  <si>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</si>
  <si>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</si>
  <si>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</si>
  <si>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</si>
  <si>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</si>
  <si>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</si>
  <si>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</si>
  <si>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</si>
  <si>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</si>
  <si>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</si>
  <si>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</si>
  <si>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h4) Fondo para la Infraestructura a Municipios</t>
  </si>
  <si>
    <t>H. AYUNTAMIENTO MUNICIPAL DE LA UNION GRO.</t>
  </si>
  <si>
    <t>Del 1 de enero al 31 de Diciembre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</si>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</sst>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justify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0" fontId="6" fillId="0" borderId="0" xfId="0" applyFont="1"/>
    <xf numFmtId="2" fontId="3" fillId="0" borderId="15" xfId="0" applyNumberFormat="1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51758</xdr:colOff>
      <xdr:row>82</xdr:row>
      <xdr:rowOff>77638</xdr:rowOff>
    </xdr:from>
    <xdr:to>
      <xdr:col>2</xdr:col>
      <xdr:colOff>1595223</xdr:colOff>
      <xdr:row>86</xdr:row>
      <xdr:rowOff>63039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758" y="12784347"/>
          <a:ext cx="1785005" cy="71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CRESCENCIO REYES TORRES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 editAs="absolute">
    <xdr:from>
      <xdr:col>2</xdr:col>
      <xdr:colOff>1621765</xdr:colOff>
      <xdr:row>82</xdr:row>
      <xdr:rowOff>77639</xdr:rowOff>
    </xdr:from>
    <xdr:to>
      <xdr:col>3</xdr:col>
      <xdr:colOff>818183</xdr:colOff>
      <xdr:row>86</xdr:row>
      <xdr:rowOff>36497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63305" y="12784348"/>
          <a:ext cx="1767089" cy="683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BANNY LOPEZ ROSAS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</a:p>
      </xdr:txBody>
    </xdr:sp>
    <xdr:clientData/>
  </xdr:twoCellAnchor>
  <xdr:twoCellAnchor editAs="absolute">
    <xdr:from>
      <xdr:col>4</xdr:col>
      <xdr:colOff>319177</xdr:colOff>
      <xdr:row>82</xdr:row>
      <xdr:rowOff>69011</xdr:rowOff>
    </xdr:from>
    <xdr:to>
      <xdr:col>6</xdr:col>
      <xdr:colOff>152621</xdr:colOff>
      <xdr:row>86</xdr:row>
      <xdr:rowOff>21233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14800" y="12775720"/>
          <a:ext cx="1765761" cy="676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MARIO LOPEZ PEREZ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absolute">
    <xdr:from>
      <xdr:col>6</xdr:col>
      <xdr:colOff>612476</xdr:colOff>
      <xdr:row>82</xdr:row>
      <xdr:rowOff>77638</xdr:rowOff>
    </xdr:from>
    <xdr:to>
      <xdr:col>8</xdr:col>
      <xdr:colOff>404116</xdr:colOff>
      <xdr:row>86</xdr:row>
      <xdr:rowOff>69675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340416" y="12784347"/>
          <a:ext cx="1594560" cy="7166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JAVIER LOPEZ SANTOYO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58" zoomScaleNormal="100" workbookViewId="0">
      <selection activeCell="L71" sqref="L71"/>
    </sheetView>
  </sheetViews>
  <sheetFormatPr baseColWidth="10" defaultRowHeight="14.3" x14ac:dyDescent="0.25"/>
  <cols>
    <col min="1" max="2" width="1.75" customWidth="1"/>
    <col min="3" max="3" width="37.25" customWidth="1"/>
    <col min="4" max="4" width="14.25" customWidth="1"/>
    <col min="5" max="5" width="13" customWidth="1"/>
    <col min="6" max="6" width="15" customWidth="1"/>
    <col min="7" max="7" width="13.125" customWidth="1"/>
    <col min="8" max="8" width="13" customWidth="1"/>
    <col min="9" max="9" width="13.5" customWidth="1"/>
    <col min="10" max="10" width="12.75" customWidth="1"/>
    <col min="11" max="11" width="12.375" bestFit="1" customWidth="1"/>
  </cols>
  <sheetData>
    <row r="1" spans="1:9" ht="6.8" customHeight="1" x14ac:dyDescent="0.25"/>
    <row r="2" spans="1:9" ht="14.95" thickBot="1" x14ac:dyDescent="0.3">
      <c r="H2" s="29" t="s">
        <v>0</v>
      </c>
      <c r="I2" s="29"/>
    </row>
    <row r="3" spans="1:9" ht="14.3" customHeight="1" x14ac:dyDescent="0.25">
      <c r="A3" s="30" t="s">
        <v>73</v>
      </c>
      <c r="B3" s="31"/>
      <c r="C3" s="31"/>
      <c r="D3" s="31"/>
      <c r="E3" s="31"/>
      <c r="F3" s="31"/>
      <c r="G3" s="31"/>
      <c r="H3" s="31"/>
      <c r="I3" s="32"/>
    </row>
    <row r="4" spans="1:9" ht="14.3" customHeight="1" x14ac:dyDescent="0.25">
      <c r="A4" s="33" t="s">
        <v>1</v>
      </c>
      <c r="B4" s="34"/>
      <c r="C4" s="34"/>
      <c r="D4" s="34"/>
      <c r="E4" s="34"/>
      <c r="F4" s="34"/>
      <c r="G4" s="34"/>
      <c r="H4" s="34"/>
      <c r="I4" s="35"/>
    </row>
    <row r="5" spans="1:9" ht="13.6" customHeight="1" x14ac:dyDescent="0.25">
      <c r="A5" s="33" t="s">
        <v>74</v>
      </c>
      <c r="B5" s="34"/>
      <c r="C5" s="34"/>
      <c r="D5" s="34"/>
      <c r="E5" s="34"/>
      <c r="F5" s="34"/>
      <c r="G5" s="34"/>
      <c r="H5" s="34"/>
      <c r="I5" s="35"/>
    </row>
    <row r="6" spans="1:9" ht="9.6999999999999993" customHeight="1" thickBot="1" x14ac:dyDescent="0.3">
      <c r="A6" s="36" t="s">
        <v>2</v>
      </c>
      <c r="B6" s="37"/>
      <c r="C6" s="37"/>
      <c r="D6" s="37"/>
      <c r="E6" s="37"/>
      <c r="F6" s="37"/>
      <c r="G6" s="37"/>
      <c r="H6" s="37"/>
      <c r="I6" s="38"/>
    </row>
    <row r="7" spans="1:9" ht="9.6999999999999993" customHeight="1" thickBot="1" x14ac:dyDescent="0.3">
      <c r="A7" s="39" t="s">
        <v>3</v>
      </c>
      <c r="B7" s="40"/>
      <c r="C7" s="41"/>
      <c r="D7" s="48" t="s">
        <v>4</v>
      </c>
      <c r="E7" s="49"/>
      <c r="F7" s="49"/>
      <c r="G7" s="49"/>
      <c r="H7" s="50"/>
      <c r="I7" s="51" t="s">
        <v>5</v>
      </c>
    </row>
    <row r="8" spans="1:9" ht="12.75" customHeight="1" x14ac:dyDescent="0.25">
      <c r="A8" s="42"/>
      <c r="B8" s="43"/>
      <c r="C8" s="44"/>
      <c r="D8" s="51" t="s">
        <v>6</v>
      </c>
      <c r="E8" s="51" t="s">
        <v>7</v>
      </c>
      <c r="F8" s="54" t="s">
        <v>8</v>
      </c>
      <c r="G8" s="54" t="s">
        <v>9</v>
      </c>
      <c r="H8" s="54" t="s">
        <v>10</v>
      </c>
      <c r="I8" s="52"/>
    </row>
    <row r="9" spans="1:9" ht="9" customHeight="1" thickBot="1" x14ac:dyDescent="0.3">
      <c r="A9" s="45"/>
      <c r="B9" s="46"/>
      <c r="C9" s="47"/>
      <c r="D9" s="53"/>
      <c r="E9" s="53"/>
      <c r="F9" s="55"/>
      <c r="G9" s="55"/>
      <c r="H9" s="55"/>
      <c r="I9" s="53"/>
    </row>
    <row r="10" spans="1:9" ht="10.55" customHeight="1" x14ac:dyDescent="0.25">
      <c r="A10" s="19" t="s">
        <v>11</v>
      </c>
      <c r="B10" s="19"/>
      <c r="C10" s="19"/>
      <c r="D10" s="1"/>
      <c r="E10" s="1"/>
      <c r="F10" s="1"/>
      <c r="G10" s="1"/>
      <c r="H10" s="1"/>
      <c r="I10" s="1"/>
    </row>
    <row r="11" spans="1:9" ht="9.6999999999999993" customHeight="1" x14ac:dyDescent="0.25">
      <c r="A11" s="2"/>
      <c r="B11" s="20" t="s">
        <v>12</v>
      </c>
      <c r="C11" s="21"/>
      <c r="D11" s="10">
        <v>8586063.7899999991</v>
      </c>
      <c r="E11" s="10">
        <v>0</v>
      </c>
      <c r="F11" s="10">
        <f>D11+E11</f>
        <v>8586063.7899999991</v>
      </c>
      <c r="G11" s="10">
        <v>6161010.0300000003</v>
      </c>
      <c r="H11" s="10">
        <v>6161010.0300000003</v>
      </c>
      <c r="I11" s="10">
        <f>G11-D11</f>
        <v>-2425053.7599999988</v>
      </c>
    </row>
    <row r="12" spans="1:9" ht="9.6999999999999993" customHeight="1" x14ac:dyDescent="0.25">
      <c r="A12" s="2"/>
      <c r="B12" s="20" t="s">
        <v>13</v>
      </c>
      <c r="C12" s="21"/>
      <c r="D12" s="1"/>
      <c r="E12" s="1"/>
      <c r="F12" s="1"/>
      <c r="G12" s="1"/>
      <c r="H12" s="1"/>
      <c r="I12" s="1"/>
    </row>
    <row r="13" spans="1:9" ht="9.6999999999999993" customHeight="1" x14ac:dyDescent="0.25">
      <c r="A13" s="2"/>
      <c r="B13" s="20" t="s">
        <v>14</v>
      </c>
      <c r="C13" s="21"/>
      <c r="D13" s="1"/>
      <c r="E13" s="1"/>
      <c r="F13" s="1"/>
      <c r="G13" s="1"/>
      <c r="H13" s="1"/>
      <c r="I13" s="1"/>
    </row>
    <row r="14" spans="1:9" ht="9.6999999999999993" customHeight="1" x14ac:dyDescent="0.25">
      <c r="A14" s="2"/>
      <c r="B14" s="20" t="s">
        <v>15</v>
      </c>
      <c r="C14" s="21"/>
      <c r="D14" s="10">
        <v>2286780.84</v>
      </c>
      <c r="E14" s="10">
        <v>2872121.65</v>
      </c>
      <c r="F14" s="10">
        <f>D14+E14</f>
        <v>5158902.49</v>
      </c>
      <c r="G14" s="10">
        <v>7494761.9299999997</v>
      </c>
      <c r="H14" s="10">
        <v>7494761.9299999997</v>
      </c>
      <c r="I14" s="10">
        <f>G14-D14</f>
        <v>5207981.09</v>
      </c>
    </row>
    <row r="15" spans="1:9" ht="9.6999999999999993" customHeight="1" x14ac:dyDescent="0.25">
      <c r="A15" s="2"/>
      <c r="B15" s="20" t="s">
        <v>16</v>
      </c>
      <c r="C15" s="21"/>
      <c r="D15" s="10">
        <v>87112</v>
      </c>
      <c r="E15" s="10">
        <v>698328.22</v>
      </c>
      <c r="F15" s="10">
        <f t="shared" ref="F15:F16" si="0">D15+E15</f>
        <v>785440.22</v>
      </c>
      <c r="G15" s="10">
        <v>820993.68</v>
      </c>
      <c r="H15" s="10">
        <v>820993.68</v>
      </c>
      <c r="I15" s="10">
        <f>G15-D15</f>
        <v>733881.68</v>
      </c>
    </row>
    <row r="16" spans="1:9" ht="9.6999999999999993" customHeight="1" x14ac:dyDescent="0.25">
      <c r="A16" s="2"/>
      <c r="B16" s="20" t="s">
        <v>17</v>
      </c>
      <c r="C16" s="21"/>
      <c r="D16" s="10">
        <v>512000</v>
      </c>
      <c r="E16" s="10">
        <v>0</v>
      </c>
      <c r="F16" s="10">
        <f t="shared" si="0"/>
        <v>512000</v>
      </c>
      <c r="G16" s="10">
        <v>565640.86</v>
      </c>
      <c r="H16" s="10">
        <v>565640.86</v>
      </c>
      <c r="I16" s="10">
        <f t="shared" ref="I16:I41" si="1">G16-D16</f>
        <v>53640.859999999986</v>
      </c>
    </row>
    <row r="17" spans="1:11" ht="9.6999999999999993" customHeight="1" x14ac:dyDescent="0.25">
      <c r="A17" s="2"/>
      <c r="B17" s="20" t="s">
        <v>18</v>
      </c>
      <c r="C17" s="21"/>
      <c r="D17" s="10"/>
      <c r="E17" s="10"/>
      <c r="F17" s="10"/>
      <c r="G17" s="10"/>
      <c r="H17" s="10"/>
      <c r="I17" s="10">
        <f t="shared" si="1"/>
        <v>0</v>
      </c>
    </row>
    <row r="18" spans="1:11" ht="18" customHeight="1" x14ac:dyDescent="0.25">
      <c r="A18" s="2"/>
      <c r="B18" s="23" t="s">
        <v>19</v>
      </c>
      <c r="C18" s="24"/>
      <c r="D18" s="10">
        <f>SUM(D19:D22)</f>
        <v>41032791.239999995</v>
      </c>
      <c r="E18" s="10">
        <f>SUM(E19:E22)+E28</f>
        <v>17245684.759999998</v>
      </c>
      <c r="F18" s="10">
        <f>SUM(F19:F22)+F28</f>
        <v>58278476</v>
      </c>
      <c r="G18" s="10">
        <f>SUM(G19:G22)+G28</f>
        <v>58278476</v>
      </c>
      <c r="H18" s="10">
        <f>SUM(H19:H22)+H28</f>
        <v>58278476</v>
      </c>
      <c r="I18" s="10">
        <f>G18-D18</f>
        <v>17245684.760000005</v>
      </c>
      <c r="K18" s="12"/>
    </row>
    <row r="19" spans="1:11" ht="9.6999999999999993" customHeight="1" x14ac:dyDescent="0.25">
      <c r="A19" s="2"/>
      <c r="B19" s="3"/>
      <c r="C19" s="4" t="s">
        <v>20</v>
      </c>
      <c r="D19" s="10">
        <v>35281713.420000002</v>
      </c>
      <c r="E19" s="10">
        <v>14225488.369999999</v>
      </c>
      <c r="F19" s="10">
        <f>D19+E19</f>
        <v>49507201.789999999</v>
      </c>
      <c r="G19" s="10">
        <v>49507201.789999999</v>
      </c>
      <c r="H19" s="10">
        <v>49507201.789999999</v>
      </c>
      <c r="I19" s="10">
        <f>G19-D19</f>
        <v>14225488.369999997</v>
      </c>
    </row>
    <row r="20" spans="1:11" ht="9.6999999999999993" customHeight="1" x14ac:dyDescent="0.25">
      <c r="A20" s="2"/>
      <c r="B20" s="3"/>
      <c r="C20" s="4" t="s">
        <v>21</v>
      </c>
      <c r="D20" s="10">
        <v>4272417.5199999996</v>
      </c>
      <c r="E20" s="10">
        <v>228159.15</v>
      </c>
      <c r="F20" s="10">
        <f t="shared" ref="F20:F22" si="2">D20+E20</f>
        <v>4500576.67</v>
      </c>
      <c r="G20" s="10">
        <v>4500576.67</v>
      </c>
      <c r="H20" s="10">
        <v>4500576.67</v>
      </c>
      <c r="I20" s="10">
        <f t="shared" si="1"/>
        <v>228159.15000000037</v>
      </c>
    </row>
    <row r="21" spans="1:11" ht="9.6999999999999993" customHeight="1" x14ac:dyDescent="0.25">
      <c r="A21" s="2"/>
      <c r="B21" s="3"/>
      <c r="C21" s="4" t="s">
        <v>22</v>
      </c>
      <c r="D21" s="10">
        <v>0</v>
      </c>
      <c r="E21" s="10">
        <v>0</v>
      </c>
      <c r="F21" s="10">
        <f t="shared" si="2"/>
        <v>0</v>
      </c>
      <c r="G21" s="10">
        <v>0</v>
      </c>
      <c r="H21" s="10">
        <v>0</v>
      </c>
      <c r="I21" s="10">
        <f t="shared" si="1"/>
        <v>0</v>
      </c>
      <c r="K21" s="12"/>
    </row>
    <row r="22" spans="1:11" ht="9.6999999999999993" customHeight="1" x14ac:dyDescent="0.25">
      <c r="A22" s="2"/>
      <c r="B22" s="3"/>
      <c r="C22" s="4" t="s">
        <v>72</v>
      </c>
      <c r="D22" s="10">
        <v>1478660.3</v>
      </c>
      <c r="E22" s="10">
        <v>50011.24</v>
      </c>
      <c r="F22" s="10">
        <f t="shared" si="2"/>
        <v>1528671.54</v>
      </c>
      <c r="G22" s="10">
        <v>1528671.54</v>
      </c>
      <c r="H22" s="10">
        <v>1528671.54</v>
      </c>
      <c r="I22" s="10">
        <f t="shared" si="1"/>
        <v>50011.239999999991</v>
      </c>
    </row>
    <row r="23" spans="1:11" ht="9.6999999999999993" customHeight="1" x14ac:dyDescent="0.25">
      <c r="A23" s="2"/>
      <c r="B23" s="3"/>
      <c r="C23" s="4" t="s">
        <v>23</v>
      </c>
      <c r="D23" s="10"/>
      <c r="E23" s="10"/>
      <c r="F23" s="10"/>
      <c r="G23" s="10"/>
      <c r="H23" s="10"/>
      <c r="I23" s="10"/>
    </row>
    <row r="24" spans="1:11" ht="9.6999999999999993" customHeight="1" x14ac:dyDescent="0.25">
      <c r="A24" s="2"/>
      <c r="B24" s="3"/>
      <c r="C24" s="4" t="s">
        <v>24</v>
      </c>
      <c r="D24" s="10"/>
      <c r="E24" s="10"/>
      <c r="F24" s="10"/>
      <c r="G24" s="10"/>
      <c r="H24" s="10"/>
      <c r="I24" s="10"/>
    </row>
    <row r="25" spans="1:11" ht="9.6999999999999993" customHeight="1" x14ac:dyDescent="0.25">
      <c r="A25" s="2"/>
      <c r="B25" s="3"/>
      <c r="C25" s="4" t="s">
        <v>25</v>
      </c>
      <c r="D25" s="10"/>
      <c r="E25" s="10"/>
      <c r="F25" s="10"/>
      <c r="G25" s="10"/>
      <c r="H25" s="10"/>
      <c r="I25" s="10"/>
      <c r="K25" s="12"/>
    </row>
    <row r="26" spans="1:11" ht="9.6999999999999993" customHeight="1" x14ac:dyDescent="0.25">
      <c r="A26" s="2"/>
      <c r="B26" s="3"/>
      <c r="C26" s="4" t="s">
        <v>26</v>
      </c>
      <c r="D26" s="10"/>
      <c r="E26" s="10"/>
      <c r="F26" s="10"/>
      <c r="G26" s="10"/>
      <c r="H26" s="10"/>
      <c r="I26" s="10"/>
    </row>
    <row r="27" spans="1:11" ht="9.6999999999999993" customHeight="1" x14ac:dyDescent="0.25">
      <c r="A27" s="2"/>
      <c r="B27" s="3"/>
      <c r="C27" s="4" t="s">
        <v>27</v>
      </c>
      <c r="D27" s="10"/>
      <c r="E27" s="10"/>
      <c r="F27" s="10"/>
      <c r="G27" s="10"/>
      <c r="H27" s="10"/>
      <c r="I27" s="10"/>
    </row>
    <row r="28" spans="1:11" ht="9.6999999999999993" customHeight="1" x14ac:dyDescent="0.25">
      <c r="A28" s="2"/>
      <c r="B28" s="3"/>
      <c r="C28" s="4" t="s">
        <v>28</v>
      </c>
      <c r="D28" s="10">
        <v>0</v>
      </c>
      <c r="E28" s="10">
        <v>2742026</v>
      </c>
      <c r="F28" s="10">
        <f>E28</f>
        <v>2742026</v>
      </c>
      <c r="G28" s="10">
        <v>2742026</v>
      </c>
      <c r="H28" s="10">
        <v>2742026</v>
      </c>
      <c r="I28" s="10">
        <f t="shared" si="1"/>
        <v>2742026</v>
      </c>
    </row>
    <row r="29" spans="1:11" ht="16.3" x14ac:dyDescent="0.25">
      <c r="A29" s="2"/>
      <c r="B29" s="3"/>
      <c r="C29" s="5" t="s">
        <v>29</v>
      </c>
      <c r="D29" s="10"/>
      <c r="E29" s="10"/>
      <c r="F29" s="10"/>
      <c r="G29" s="10"/>
      <c r="H29" s="10"/>
      <c r="I29" s="10"/>
    </row>
    <row r="30" spans="1:11" ht="18.350000000000001" customHeight="1" x14ac:dyDescent="0.25">
      <c r="A30" s="2"/>
      <c r="B30" s="23" t="s">
        <v>30</v>
      </c>
      <c r="C30" s="24"/>
      <c r="D30" s="10"/>
      <c r="E30" s="10"/>
      <c r="F30" s="10"/>
      <c r="G30" s="10"/>
      <c r="H30" s="10"/>
      <c r="I30" s="10"/>
    </row>
    <row r="31" spans="1:11" ht="9.6999999999999993" customHeight="1" x14ac:dyDescent="0.25">
      <c r="A31" s="2"/>
      <c r="B31" s="3"/>
      <c r="C31" s="4" t="s">
        <v>31</v>
      </c>
      <c r="D31" s="10"/>
      <c r="E31" s="10"/>
      <c r="F31" s="10"/>
      <c r="G31" s="10"/>
      <c r="H31" s="10"/>
      <c r="I31" s="10"/>
      <c r="K31" s="13"/>
    </row>
    <row r="32" spans="1:11" ht="9.6999999999999993" customHeight="1" x14ac:dyDescent="0.25">
      <c r="A32" s="2"/>
      <c r="B32" s="3"/>
      <c r="C32" s="4" t="s">
        <v>32</v>
      </c>
      <c r="D32" s="10"/>
      <c r="E32" s="10"/>
      <c r="F32" s="10"/>
      <c r="G32" s="10"/>
      <c r="H32" s="10"/>
      <c r="I32" s="10"/>
    </row>
    <row r="33" spans="1:11" ht="9.6999999999999993" customHeight="1" x14ac:dyDescent="0.25">
      <c r="A33" s="2"/>
      <c r="B33" s="3"/>
      <c r="C33" s="4" t="s">
        <v>33</v>
      </c>
      <c r="D33" s="10"/>
      <c r="E33" s="10"/>
      <c r="F33" s="10"/>
      <c r="G33" s="10"/>
      <c r="H33" s="10"/>
      <c r="I33" s="10"/>
    </row>
    <row r="34" spans="1:11" ht="9.6999999999999993" customHeight="1" x14ac:dyDescent="0.25">
      <c r="A34" s="2"/>
      <c r="B34" s="3"/>
      <c r="C34" s="4" t="s">
        <v>34</v>
      </c>
      <c r="D34" s="10"/>
      <c r="E34" s="10"/>
      <c r="F34" s="10"/>
      <c r="G34" s="10"/>
      <c r="H34" s="10"/>
      <c r="I34" s="10"/>
    </row>
    <row r="35" spans="1:11" ht="9.6999999999999993" customHeight="1" x14ac:dyDescent="0.25">
      <c r="A35" s="2"/>
      <c r="B35" s="3"/>
      <c r="C35" s="4" t="s">
        <v>35</v>
      </c>
      <c r="D35" s="10"/>
      <c r="E35" s="10"/>
      <c r="F35" s="10"/>
      <c r="G35" s="10"/>
      <c r="H35" s="10"/>
      <c r="I35" s="10"/>
    </row>
    <row r="36" spans="1:11" ht="9.6999999999999993" customHeight="1" x14ac:dyDescent="0.25">
      <c r="A36" s="2"/>
      <c r="B36" s="20" t="s">
        <v>36</v>
      </c>
      <c r="C36" s="21"/>
      <c r="D36" s="10"/>
      <c r="E36" s="10"/>
      <c r="F36" s="10"/>
      <c r="G36" s="10"/>
      <c r="H36" s="10"/>
      <c r="I36" s="10"/>
    </row>
    <row r="37" spans="1:11" ht="9.6999999999999993" customHeight="1" x14ac:dyDescent="0.25">
      <c r="A37" s="2"/>
      <c r="B37" s="20" t="s">
        <v>37</v>
      </c>
      <c r="C37" s="21"/>
      <c r="D37" s="10">
        <v>0</v>
      </c>
      <c r="E37" s="10">
        <f>E38</f>
        <v>2881478</v>
      </c>
      <c r="F37" s="10">
        <f>F38</f>
        <v>2881478</v>
      </c>
      <c r="G37" s="10">
        <f>G38</f>
        <v>2881478</v>
      </c>
      <c r="H37" s="10">
        <f>H38</f>
        <v>2881478</v>
      </c>
      <c r="I37" s="10">
        <f t="shared" si="1"/>
        <v>2881478</v>
      </c>
    </row>
    <row r="38" spans="1:11" ht="9.6999999999999993" customHeight="1" x14ac:dyDescent="0.25">
      <c r="A38" s="2"/>
      <c r="B38" s="3"/>
      <c r="C38" s="4" t="s">
        <v>38</v>
      </c>
      <c r="D38" s="10">
        <v>0</v>
      </c>
      <c r="E38" s="10">
        <v>2881478</v>
      </c>
      <c r="F38" s="10">
        <f>E38</f>
        <v>2881478</v>
      </c>
      <c r="G38" s="10">
        <v>2881478</v>
      </c>
      <c r="H38" s="10">
        <v>2881478</v>
      </c>
      <c r="I38" s="10">
        <f t="shared" si="1"/>
        <v>2881478</v>
      </c>
    </row>
    <row r="39" spans="1:11" ht="9.6999999999999993" customHeight="1" x14ac:dyDescent="0.25">
      <c r="A39" s="2"/>
      <c r="B39" s="20" t="s">
        <v>39</v>
      </c>
      <c r="C39" s="21"/>
      <c r="D39" s="11">
        <f>D40+D41</f>
        <v>5836470.3799999999</v>
      </c>
      <c r="E39" s="11">
        <f>E40+E41</f>
        <v>340077.05000000005</v>
      </c>
      <c r="F39" s="11">
        <f>F40+F41</f>
        <v>6176547.4299999997</v>
      </c>
      <c r="G39" s="11">
        <f t="shared" ref="G39" si="3">G40+G41</f>
        <v>6176547.4300000006</v>
      </c>
      <c r="H39" s="11">
        <f t="shared" ref="H39" si="4">H40+H41</f>
        <v>6176547.4300000006</v>
      </c>
      <c r="I39" s="11">
        <f>G39-D39</f>
        <v>340077.05000000075</v>
      </c>
    </row>
    <row r="40" spans="1:11" ht="17" customHeight="1" x14ac:dyDescent="0.25">
      <c r="A40" s="2"/>
      <c r="B40" s="3"/>
      <c r="C40" s="3" t="s">
        <v>40</v>
      </c>
      <c r="D40" s="10">
        <v>622786.31999999995</v>
      </c>
      <c r="E40" s="10">
        <v>-303342.37</v>
      </c>
      <c r="F40" s="10">
        <f>D40+E40</f>
        <v>319443.94999999995</v>
      </c>
      <c r="G40" s="10">
        <f>319443.95+50000</f>
        <v>369443.95</v>
      </c>
      <c r="H40" s="10">
        <f>319443.95+50000</f>
        <v>369443.95</v>
      </c>
      <c r="I40" s="10">
        <f t="shared" si="1"/>
        <v>-253342.36999999994</v>
      </c>
      <c r="K40" s="12"/>
    </row>
    <row r="41" spans="1:11" ht="9.6999999999999993" customHeight="1" x14ac:dyDescent="0.25">
      <c r="A41" s="2"/>
      <c r="B41" s="3"/>
      <c r="C41" s="4" t="s">
        <v>41</v>
      </c>
      <c r="D41" s="10">
        <v>5213684.0599999996</v>
      </c>
      <c r="E41" s="10">
        <f>-189409.48+50000+782828.9</f>
        <v>643419.42000000004</v>
      </c>
      <c r="F41" s="10">
        <f>D41+E41</f>
        <v>5857103.4799999995</v>
      </c>
      <c r="G41" s="10">
        <f>5024274.58+782828.9</f>
        <v>5807103.4800000004</v>
      </c>
      <c r="H41" s="10">
        <f>5024274.58+782828.9</f>
        <v>5807103.4800000004</v>
      </c>
      <c r="I41" s="10">
        <f t="shared" si="1"/>
        <v>593419.42000000086</v>
      </c>
    </row>
    <row r="42" spans="1:11" ht="5.95" customHeight="1" x14ac:dyDescent="0.25">
      <c r="A42" s="2"/>
      <c r="B42" s="3"/>
      <c r="C42" s="4"/>
      <c r="D42" s="10"/>
      <c r="E42" s="10"/>
      <c r="F42" s="10"/>
      <c r="G42" s="10"/>
      <c r="H42" s="10"/>
      <c r="I42" s="1"/>
    </row>
    <row r="43" spans="1:11" ht="21.1" customHeight="1" x14ac:dyDescent="0.25">
      <c r="A43" s="26" t="s">
        <v>42</v>
      </c>
      <c r="B43" s="26"/>
      <c r="C43" s="26"/>
      <c r="D43" s="10">
        <f>D11+D14+D15+D16+D18+D39</f>
        <v>58341218.249999993</v>
      </c>
      <c r="E43" s="10">
        <f>E11+E14+E15+E16+E18+E39+E37</f>
        <v>24037689.68</v>
      </c>
      <c r="F43" s="10">
        <f>F11+F14+F15+F16+F18+F39+F37</f>
        <v>82378907.930000007</v>
      </c>
      <c r="G43" s="10">
        <f>G11+G14+G15+G16+G18+G39+G37</f>
        <v>82378907.930000007</v>
      </c>
      <c r="H43" s="10">
        <f>H11+H14+H15+H16+H18+H39+H37</f>
        <v>82378907.930000007</v>
      </c>
      <c r="I43" s="10">
        <f>I11+I14+I15+I16+I18+I39+I37</f>
        <v>24037689.680000007</v>
      </c>
      <c r="K43" s="12" t="s">
        <v>75</v>
      </c>
    </row>
    <row r="44" spans="1:11" ht="19.7" customHeight="1" x14ac:dyDescent="0.25">
      <c r="A44" s="19" t="s">
        <v>43</v>
      </c>
      <c r="B44" s="19"/>
      <c r="C44" s="19"/>
      <c r="D44" s="10"/>
      <c r="E44" s="10"/>
      <c r="F44" s="10"/>
      <c r="G44" s="10"/>
      <c r="H44" s="10"/>
      <c r="I44" s="1"/>
    </row>
    <row r="45" spans="1:11" ht="5.95" customHeight="1" x14ac:dyDescent="0.25">
      <c r="A45" s="2"/>
      <c r="B45" s="3"/>
      <c r="C45" s="4"/>
      <c r="D45" s="10"/>
      <c r="E45" s="10"/>
      <c r="F45" s="10"/>
      <c r="G45" s="10"/>
      <c r="H45" s="10"/>
      <c r="I45" s="6"/>
    </row>
    <row r="46" spans="1:11" ht="19.05" customHeight="1" x14ac:dyDescent="0.25">
      <c r="A46" s="19" t="s">
        <v>44</v>
      </c>
      <c r="B46" s="19"/>
      <c r="C46" s="19"/>
      <c r="D46" s="10"/>
      <c r="E46" s="10"/>
      <c r="F46" s="10"/>
      <c r="G46" s="10"/>
      <c r="H46" s="10"/>
      <c r="I46" s="1"/>
    </row>
    <row r="47" spans="1:11" ht="9.6999999999999993" customHeight="1" x14ac:dyDescent="0.25">
      <c r="A47" s="2"/>
      <c r="B47" s="20" t="s">
        <v>45</v>
      </c>
      <c r="C47" s="21"/>
      <c r="D47" s="10">
        <f>D50+D51</f>
        <v>54122638.390000001</v>
      </c>
      <c r="E47" s="10">
        <f>E50+E51</f>
        <v>9042311.6799999997</v>
      </c>
      <c r="F47" s="10">
        <f t="shared" ref="F47:I47" si="5">F50+F51</f>
        <v>63164950.07</v>
      </c>
      <c r="G47" s="10">
        <f t="shared" si="5"/>
        <v>63164950.07</v>
      </c>
      <c r="H47" s="10">
        <f t="shared" si="5"/>
        <v>63164950.07</v>
      </c>
      <c r="I47" s="10">
        <f t="shared" si="5"/>
        <v>9042311.6799999997</v>
      </c>
    </row>
    <row r="48" spans="1:11" ht="16.3" x14ac:dyDescent="0.25">
      <c r="A48" s="2"/>
      <c r="B48" s="3"/>
      <c r="C48" s="5" t="s">
        <v>46</v>
      </c>
      <c r="D48" s="10"/>
      <c r="E48" s="10"/>
      <c r="F48" s="10"/>
      <c r="G48" s="10"/>
      <c r="H48" s="10"/>
      <c r="I48" s="1"/>
    </row>
    <row r="49" spans="1:9" ht="9.6999999999999993" customHeight="1" x14ac:dyDescent="0.25">
      <c r="A49" s="2"/>
      <c r="B49" s="3"/>
      <c r="C49" s="4" t="s">
        <v>47</v>
      </c>
      <c r="D49" s="10"/>
      <c r="E49" s="10"/>
      <c r="F49" s="10"/>
      <c r="G49" s="10"/>
      <c r="H49" s="10"/>
      <c r="I49" s="1"/>
    </row>
    <row r="50" spans="1:9" ht="9.6999999999999993" customHeight="1" x14ac:dyDescent="0.25">
      <c r="A50" s="2"/>
      <c r="B50" s="3"/>
      <c r="C50" s="4" t="s">
        <v>48</v>
      </c>
      <c r="D50" s="10">
        <v>39055756.07</v>
      </c>
      <c r="E50" s="10">
        <v>6058437.4299999997</v>
      </c>
      <c r="F50" s="10">
        <f>E50+D50</f>
        <v>45114193.5</v>
      </c>
      <c r="G50" s="10">
        <v>45114193.5</v>
      </c>
      <c r="H50" s="10">
        <v>45114193.5</v>
      </c>
      <c r="I50" s="10">
        <f t="shared" ref="I50:I51" si="6">G50-D50</f>
        <v>6058437.4299999997</v>
      </c>
    </row>
    <row r="51" spans="1:9" ht="24.45" x14ac:dyDescent="0.25">
      <c r="A51" s="2"/>
      <c r="B51" s="3"/>
      <c r="C51" s="5" t="s">
        <v>49</v>
      </c>
      <c r="D51" s="10">
        <v>15066882.32</v>
      </c>
      <c r="E51" s="10">
        <v>2983874.25</v>
      </c>
      <c r="F51" s="10">
        <f>E51+D51</f>
        <v>18050756.57</v>
      </c>
      <c r="G51" s="10">
        <v>18050756.57</v>
      </c>
      <c r="H51" s="10">
        <v>18050756.57</v>
      </c>
      <c r="I51" s="10">
        <f t="shared" si="6"/>
        <v>2983874.25</v>
      </c>
    </row>
    <row r="52" spans="1:9" ht="9.6999999999999993" customHeight="1" x14ac:dyDescent="0.25">
      <c r="A52" s="2"/>
      <c r="B52" s="3"/>
      <c r="C52" s="4" t="s">
        <v>50</v>
      </c>
      <c r="D52" s="10"/>
      <c r="E52" s="10"/>
      <c r="F52" s="10"/>
      <c r="G52" s="10"/>
      <c r="H52" s="10"/>
      <c r="I52" s="1"/>
    </row>
    <row r="53" spans="1:9" ht="16.3" x14ac:dyDescent="0.25">
      <c r="A53" s="2"/>
      <c r="B53" s="3"/>
      <c r="C53" s="5" t="s">
        <v>51</v>
      </c>
      <c r="D53" s="10"/>
      <c r="E53" s="10"/>
      <c r="F53" s="10"/>
      <c r="G53" s="10"/>
      <c r="H53" s="10"/>
      <c r="I53" s="1"/>
    </row>
    <row r="54" spans="1:9" ht="16.3" x14ac:dyDescent="0.25">
      <c r="A54" s="2"/>
      <c r="B54" s="3"/>
      <c r="C54" s="5" t="s">
        <v>52</v>
      </c>
      <c r="D54" s="10"/>
      <c r="E54" s="10"/>
      <c r="F54" s="10"/>
      <c r="G54" s="10"/>
      <c r="H54" s="10"/>
      <c r="I54" s="1"/>
    </row>
    <row r="55" spans="1:9" ht="16.3" x14ac:dyDescent="0.25">
      <c r="A55" s="2"/>
      <c r="B55" s="3"/>
      <c r="C55" s="5" t="s">
        <v>53</v>
      </c>
      <c r="D55" s="10"/>
      <c r="E55" s="10"/>
      <c r="F55" s="10"/>
      <c r="G55" s="10"/>
      <c r="H55" s="10"/>
      <c r="I55" s="1"/>
    </row>
    <row r="56" spans="1:9" ht="9.6999999999999993" customHeight="1" x14ac:dyDescent="0.25">
      <c r="A56" s="2"/>
      <c r="B56" s="20" t="s">
        <v>54</v>
      </c>
      <c r="C56" s="21"/>
      <c r="D56" s="10">
        <f>D60</f>
        <v>0</v>
      </c>
      <c r="E56" s="10">
        <f t="shared" ref="E56:I56" si="7">E60</f>
        <v>0</v>
      </c>
      <c r="F56" s="10">
        <f t="shared" si="7"/>
        <v>0</v>
      </c>
      <c r="G56" s="10">
        <f t="shared" si="7"/>
        <v>0</v>
      </c>
      <c r="H56" s="10">
        <f t="shared" si="7"/>
        <v>0</v>
      </c>
      <c r="I56" s="10">
        <f t="shared" si="7"/>
        <v>0</v>
      </c>
    </row>
    <row r="57" spans="1:9" ht="9.6999999999999993" customHeight="1" x14ac:dyDescent="0.25">
      <c r="A57" s="2"/>
      <c r="B57" s="3"/>
      <c r="C57" s="4" t="s">
        <v>55</v>
      </c>
      <c r="D57" s="9"/>
      <c r="E57" s="9"/>
      <c r="F57" s="9"/>
      <c r="G57" s="9"/>
      <c r="H57" s="9"/>
      <c r="I57" s="9"/>
    </row>
    <row r="58" spans="1:9" ht="9.6999999999999993" customHeight="1" x14ac:dyDescent="0.25">
      <c r="A58" s="2"/>
      <c r="B58" s="3"/>
      <c r="C58" s="4" t="s">
        <v>56</v>
      </c>
      <c r="D58" s="9"/>
      <c r="E58" s="9"/>
      <c r="F58" s="9"/>
      <c r="G58" s="9"/>
      <c r="H58" s="9"/>
      <c r="I58" s="9"/>
    </row>
    <row r="59" spans="1:9" ht="9.6999999999999993" customHeight="1" x14ac:dyDescent="0.25">
      <c r="A59" s="2"/>
      <c r="B59" s="3"/>
      <c r="C59" s="4" t="s">
        <v>57</v>
      </c>
      <c r="D59" s="1"/>
      <c r="E59" s="1"/>
      <c r="F59" s="1"/>
      <c r="G59" s="1"/>
      <c r="H59" s="1"/>
      <c r="I59" s="1"/>
    </row>
    <row r="60" spans="1:9" ht="9.6999999999999993" customHeight="1" x14ac:dyDescent="0.25">
      <c r="A60" s="2"/>
      <c r="B60" s="3"/>
      <c r="C60" s="4" t="s">
        <v>58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f>G60-D60</f>
        <v>0</v>
      </c>
    </row>
    <row r="61" spans="1:9" ht="9.6999999999999993" customHeight="1" x14ac:dyDescent="0.25">
      <c r="A61" s="2"/>
      <c r="B61" s="20" t="s">
        <v>59</v>
      </c>
      <c r="C61" s="21"/>
      <c r="D61" s="10"/>
      <c r="E61" s="10"/>
      <c r="F61" s="10"/>
      <c r="G61" s="10"/>
      <c r="H61" s="10"/>
      <c r="I61" s="10"/>
    </row>
    <row r="62" spans="1:9" ht="16.3" x14ac:dyDescent="0.25">
      <c r="A62" s="2"/>
      <c r="B62" s="3"/>
      <c r="C62" s="5" t="s">
        <v>60</v>
      </c>
      <c r="D62" s="1"/>
      <c r="E62" s="1"/>
      <c r="F62" s="1"/>
      <c r="G62" s="1"/>
      <c r="H62" s="1"/>
      <c r="I62" s="1"/>
    </row>
    <row r="63" spans="1:9" ht="9.6999999999999993" customHeight="1" x14ac:dyDescent="0.25">
      <c r="A63" s="2"/>
      <c r="B63" s="3"/>
      <c r="C63" s="4" t="s">
        <v>61</v>
      </c>
      <c r="D63" s="1"/>
      <c r="E63" s="1"/>
      <c r="F63" s="1"/>
      <c r="G63" s="1"/>
      <c r="H63" s="1"/>
      <c r="I63" s="1"/>
    </row>
    <row r="64" spans="1:9" x14ac:dyDescent="0.25">
      <c r="A64" s="2"/>
      <c r="B64" s="23" t="s">
        <v>62</v>
      </c>
      <c r="C64" s="24"/>
      <c r="D64" s="1"/>
      <c r="E64" s="1"/>
      <c r="F64" s="1"/>
      <c r="G64" s="1"/>
      <c r="H64" s="1"/>
      <c r="I64" s="1"/>
    </row>
    <row r="65" spans="1:9" ht="9.6999999999999993" customHeight="1" x14ac:dyDescent="0.25">
      <c r="A65" s="2"/>
      <c r="B65" s="20" t="s">
        <v>63</v>
      </c>
      <c r="C65" s="21"/>
      <c r="D65" s="1"/>
      <c r="E65" s="1"/>
      <c r="F65" s="1"/>
      <c r="G65" s="1"/>
      <c r="H65" s="1"/>
      <c r="I65" s="1"/>
    </row>
    <row r="66" spans="1:9" ht="5.3" customHeight="1" x14ac:dyDescent="0.25">
      <c r="A66" s="2"/>
      <c r="B66" s="20"/>
      <c r="C66" s="21"/>
      <c r="D66" s="6"/>
      <c r="E66" s="6"/>
      <c r="F66" s="6"/>
      <c r="G66" s="6"/>
      <c r="H66" s="6"/>
      <c r="I66" s="6"/>
    </row>
    <row r="67" spans="1:9" ht="29.9" customHeight="1" x14ac:dyDescent="0.25">
      <c r="A67" s="27" t="s">
        <v>64</v>
      </c>
      <c r="B67" s="28"/>
      <c r="C67" s="25"/>
      <c r="D67" s="10">
        <f>D56+D47</f>
        <v>54122638.390000001</v>
      </c>
      <c r="E67" s="10">
        <f>E56+E47</f>
        <v>9042311.6799999997</v>
      </c>
      <c r="F67" s="10">
        <f t="shared" ref="F67:I67" si="8">F56+F47</f>
        <v>63164950.07</v>
      </c>
      <c r="G67" s="10">
        <f t="shared" si="8"/>
        <v>63164950.07</v>
      </c>
      <c r="H67" s="10">
        <f t="shared" si="8"/>
        <v>63164950.07</v>
      </c>
      <c r="I67" s="10">
        <f t="shared" si="8"/>
        <v>9042311.6799999997</v>
      </c>
    </row>
    <row r="68" spans="1:9" ht="5.95" customHeight="1" x14ac:dyDescent="0.25">
      <c r="A68" s="2"/>
      <c r="B68" s="20"/>
      <c r="C68" s="21"/>
      <c r="D68" s="6"/>
      <c r="E68" s="6"/>
      <c r="F68" s="6"/>
      <c r="G68" s="6"/>
      <c r="H68" s="6"/>
      <c r="I68" s="6"/>
    </row>
    <row r="69" spans="1:9" ht="23.1" customHeight="1" x14ac:dyDescent="0.25">
      <c r="A69" s="19" t="s">
        <v>65</v>
      </c>
      <c r="B69" s="19"/>
      <c r="C69" s="19"/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1:9" ht="16.3" customHeight="1" x14ac:dyDescent="0.25">
      <c r="A70" s="2"/>
      <c r="B70" s="20" t="s">
        <v>66</v>
      </c>
      <c r="C70" s="21"/>
      <c r="D70" s="1"/>
      <c r="E70" s="1"/>
      <c r="F70" s="1"/>
      <c r="G70" s="1"/>
      <c r="H70" s="1"/>
      <c r="I70" s="1"/>
    </row>
    <row r="71" spans="1:9" ht="5.95" customHeight="1" x14ac:dyDescent="0.25">
      <c r="A71" s="2"/>
      <c r="B71" s="20"/>
      <c r="C71" s="21"/>
      <c r="D71" s="1"/>
      <c r="E71" s="1"/>
      <c r="F71" s="1"/>
      <c r="G71" s="1"/>
      <c r="H71" s="1"/>
      <c r="I71" s="1"/>
    </row>
    <row r="72" spans="1:9" ht="21.1" customHeight="1" x14ac:dyDescent="0.25">
      <c r="A72" s="19" t="s">
        <v>67</v>
      </c>
      <c r="B72" s="19"/>
      <c r="C72" s="19"/>
      <c r="D72" s="16">
        <f>D67+D69+D43</f>
        <v>112463856.63999999</v>
      </c>
      <c r="E72" s="16">
        <f t="shared" ref="E72:I72" si="9">E67+E69+E43</f>
        <v>33080001.359999999</v>
      </c>
      <c r="F72" s="16">
        <f t="shared" si="9"/>
        <v>145543858</v>
      </c>
      <c r="G72" s="16">
        <f t="shared" si="9"/>
        <v>145543858</v>
      </c>
      <c r="H72" s="16">
        <f t="shared" si="9"/>
        <v>145543858</v>
      </c>
      <c r="I72" s="16">
        <f t="shared" si="9"/>
        <v>33080001.360000007</v>
      </c>
    </row>
    <row r="73" spans="1:9" ht="5.3" customHeight="1" x14ac:dyDescent="0.25">
      <c r="A73" s="2"/>
      <c r="B73" s="20"/>
      <c r="C73" s="21"/>
      <c r="D73" s="1"/>
      <c r="E73" s="1"/>
      <c r="F73" s="1"/>
      <c r="G73" s="1"/>
      <c r="H73" s="1"/>
      <c r="I73" s="1"/>
    </row>
    <row r="74" spans="1:9" ht="21.1" customHeight="1" x14ac:dyDescent="0.25">
      <c r="A74" s="2"/>
      <c r="B74" s="22" t="s">
        <v>68</v>
      </c>
      <c r="C74" s="19"/>
      <c r="D74" s="1"/>
      <c r="E74" s="1"/>
      <c r="F74" s="1"/>
      <c r="G74" s="1"/>
      <c r="H74" s="1"/>
      <c r="I74" s="1"/>
    </row>
    <row r="75" spans="1:9" ht="23.1" customHeight="1" x14ac:dyDescent="0.25">
      <c r="A75" s="2"/>
      <c r="B75" s="23" t="s">
        <v>69</v>
      </c>
      <c r="C75" s="24"/>
      <c r="D75" s="1"/>
      <c r="E75" s="1"/>
      <c r="F75" s="1"/>
      <c r="G75" s="1"/>
      <c r="H75" s="1"/>
      <c r="I75" s="1"/>
    </row>
    <row r="76" spans="1:9" ht="16.5" customHeight="1" x14ac:dyDescent="0.25">
      <c r="A76" s="2"/>
      <c r="B76" s="23" t="s">
        <v>70</v>
      </c>
      <c r="C76" s="24"/>
      <c r="D76" s="1"/>
      <c r="E76" s="1"/>
      <c r="F76" s="1"/>
      <c r="G76" s="1"/>
      <c r="H76" s="1"/>
      <c r="I76" s="1"/>
    </row>
    <row r="77" spans="1:9" ht="19.7" customHeight="1" x14ac:dyDescent="0.25">
      <c r="A77" s="2"/>
      <c r="B77" s="25" t="s">
        <v>71</v>
      </c>
      <c r="C77" s="26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ht="13.6" customHeight="1" thickBot="1" x14ac:dyDescent="0.3">
      <c r="A78" s="7"/>
      <c r="B78" s="17"/>
      <c r="C78" s="18"/>
      <c r="D78" s="8"/>
      <c r="E78" s="8"/>
      <c r="F78" s="8"/>
      <c r="G78" s="8"/>
      <c r="H78" s="8"/>
      <c r="I78" s="8"/>
    </row>
    <row r="79" spans="1:9" ht="12.75" customHeight="1" x14ac:dyDescent="0.25"/>
    <row r="80" spans="1:9" ht="10.55" customHeight="1" x14ac:dyDescent="0.25"/>
  </sheetData>
  <mergeCells count="47">
    <mergeCell ref="B12:C12"/>
    <mergeCell ref="H2:I2"/>
    <mergeCell ref="A3:I3"/>
    <mergeCell ref="A4:I4"/>
    <mergeCell ref="A5:I5"/>
    <mergeCell ref="A6:I6"/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B11:C11"/>
    <mergeCell ref="A44:C44"/>
    <mergeCell ref="B13:C13"/>
    <mergeCell ref="B14:C14"/>
    <mergeCell ref="B15:C15"/>
    <mergeCell ref="B16:C16"/>
    <mergeCell ref="B17:C17"/>
    <mergeCell ref="B18:C18"/>
    <mergeCell ref="B30:C30"/>
    <mergeCell ref="B36:C36"/>
    <mergeCell ref="B37:C37"/>
    <mergeCell ref="B39:C39"/>
    <mergeCell ref="A43:C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8:C78"/>
    <mergeCell ref="A72:C72"/>
    <mergeCell ref="B73:C73"/>
    <mergeCell ref="B74:C74"/>
    <mergeCell ref="B75:C75"/>
    <mergeCell ref="B76:C76"/>
    <mergeCell ref="B77:C77"/>
  </mergeCells>
  <pageMargins left="0.9055118110236221" right="0.11811023622047245" top="0.74803149606299213" bottom="0.9448818897637796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cp:lastPrinted>2020-03-13T03:54:31Z</cp:lastPrinted>
  <dcterms:created xsi:type="dcterms:W3CDTF">2019-04-02T16:04:37Z</dcterms:created>
  <dcterms:modified xsi:type="dcterms:W3CDTF">2020-03-13T04:05:30Z</dcterms:modified>
</cp:coreProperties>
</file>